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PN\Desktop\"/>
    </mc:Choice>
  </mc:AlternateContent>
  <bookViews>
    <workbookView xWindow="0" yWindow="0" windowWidth="20880" windowHeight="9855" tabRatio="702" activeTab="3"/>
  </bookViews>
  <sheets>
    <sheet name="はじめに・免責事項" sheetId="7" r:id="rId1"/>
    <sheet name="進捗報告書" sheetId="6" r:id="rId2"/>
    <sheet name="反響・課題など（アンケート）" sheetId="2" r:id="rId3"/>
    <sheet name="（提出不要）電力集計用シート" sheetId="3" r:id="rId4"/>
  </sheets>
  <definedNames>
    <definedName name="_Fill" hidden="1">#REF!</definedName>
    <definedName name="_Table2_In1" hidden="1">#REF!</definedName>
    <definedName name="_Table2_In2" hidden="1">#REF!</definedName>
    <definedName name="_Table2_Out" hidden="1">#REF!</definedName>
    <definedName name="Ｊクレジット・グリーン電力証書の購入">進捗報告書!$V$3:$V$5</definedName>
    <definedName name="OLE_LINK1" localSheetId="0">はじめに・免責事項!$B$7</definedName>
    <definedName name="_xlnm.Print_Area" localSheetId="1">進捗報告書!$A$1:$J$131</definedName>
    <definedName name="遠隔地の自家・他者発電">進捗報告書!$T$3:$T$5</definedName>
    <definedName name="種類">進捗報告書!$R$2:$V$2</definedName>
    <definedName name="電力小売会社からの再エネメニュー購入">進捗報告書!$U$3:$U$5</definedName>
    <definedName name="敷地内・自家発電">進捗報告書!$R$3:$R$5</definedName>
    <definedName name="敷地内・他者発電">進捗報告書!$S$3:$S$5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2" l="1"/>
  <c r="E12" i="6" l="1"/>
  <c r="E11" i="6" l="1"/>
  <c r="E13" i="6" s="1"/>
  <c r="J125" i="6" l="1"/>
  <c r="G125" i="6"/>
  <c r="G124" i="6"/>
  <c r="F123" i="6"/>
  <c r="J120" i="6"/>
  <c r="G120" i="6"/>
  <c r="G119" i="6"/>
  <c r="F118" i="6"/>
  <c r="J106" i="6"/>
  <c r="G106" i="6"/>
  <c r="G105" i="6"/>
  <c r="F104" i="6"/>
  <c r="J101" i="6"/>
  <c r="G101" i="6"/>
  <c r="G100" i="6"/>
  <c r="F99" i="6"/>
  <c r="J87" i="6"/>
  <c r="G87" i="6"/>
  <c r="G86" i="6"/>
  <c r="F85" i="6"/>
  <c r="J82" i="6"/>
  <c r="G82" i="6"/>
  <c r="G81" i="6"/>
  <c r="F80" i="6"/>
  <c r="J68" i="6" l="1"/>
  <c r="G68" i="6"/>
  <c r="G67" i="6"/>
  <c r="F66" i="6"/>
  <c r="J63" i="6"/>
  <c r="G63" i="6"/>
  <c r="G62" i="6"/>
  <c r="F61" i="6"/>
  <c r="J49" i="6"/>
  <c r="G49" i="6"/>
  <c r="G48" i="6"/>
  <c r="F47" i="6"/>
  <c r="J44" i="6"/>
  <c r="G44" i="6"/>
  <c r="G43" i="6"/>
  <c r="F42" i="6"/>
  <c r="J30" i="6"/>
  <c r="G30" i="6"/>
  <c r="G29" i="6"/>
  <c r="F28" i="6"/>
  <c r="J25" i="6"/>
  <c r="G25" i="6"/>
  <c r="G24" i="6"/>
  <c r="F23" i="6"/>
  <c r="G1" i="6" l="1"/>
  <c r="S1" i="3" l="1"/>
  <c r="I6" i="3"/>
  <c r="J6" i="3"/>
  <c r="K6" i="3"/>
  <c r="L6" i="3"/>
  <c r="M6" i="3"/>
  <c r="N6" i="3"/>
  <c r="O6" i="3"/>
  <c r="P6" i="3"/>
  <c r="Q6" i="3"/>
  <c r="R6" i="3"/>
  <c r="S6" i="3"/>
  <c r="H6" i="3"/>
  <c r="T6" i="3" s="1"/>
  <c r="I5" i="3"/>
  <c r="J5" i="3" s="1"/>
  <c r="K5" i="3" s="1"/>
  <c r="L5" i="3" s="1"/>
  <c r="M5" i="3" s="1"/>
  <c r="N5" i="3" s="1"/>
  <c r="O5" i="3" s="1"/>
  <c r="P5" i="3" s="1"/>
  <c r="Q5" i="3" s="1"/>
  <c r="R5" i="3" s="1"/>
  <c r="S5" i="3" s="1"/>
  <c r="I56" i="3"/>
  <c r="J56" i="3" s="1"/>
  <c r="K56" i="3" s="1"/>
  <c r="L56" i="3" s="1"/>
  <c r="M56" i="3" s="1"/>
  <c r="N56" i="3" s="1"/>
  <c r="O56" i="3" s="1"/>
  <c r="P56" i="3" s="1"/>
  <c r="Q56" i="3" s="1"/>
  <c r="R56" i="3" s="1"/>
  <c r="S56" i="3" s="1"/>
  <c r="T57" i="3"/>
  <c r="U57" i="3" s="1"/>
  <c r="T52" i="3"/>
  <c r="U52" i="3" s="1"/>
  <c r="I51" i="3"/>
  <c r="J51" i="3" s="1"/>
  <c r="K51" i="3" s="1"/>
  <c r="L51" i="3" s="1"/>
  <c r="M51" i="3" s="1"/>
  <c r="N51" i="3" s="1"/>
  <c r="O51" i="3" s="1"/>
  <c r="P51" i="3" s="1"/>
  <c r="Q51" i="3" s="1"/>
  <c r="R51" i="3" s="1"/>
  <c r="S51" i="3" s="1"/>
  <c r="T47" i="3"/>
  <c r="U47" i="3" s="1"/>
  <c r="I46" i="3"/>
  <c r="J46" i="3" s="1"/>
  <c r="K46" i="3" s="1"/>
  <c r="L46" i="3" s="1"/>
  <c r="M46" i="3" s="1"/>
  <c r="N46" i="3" s="1"/>
  <c r="O46" i="3" s="1"/>
  <c r="P46" i="3" s="1"/>
  <c r="Q46" i="3" s="1"/>
  <c r="R46" i="3" s="1"/>
  <c r="S46" i="3" s="1"/>
  <c r="T42" i="3"/>
  <c r="U42" i="3" s="1"/>
  <c r="I41" i="3"/>
  <c r="J41" i="3" s="1"/>
  <c r="K41" i="3" s="1"/>
  <c r="L41" i="3" s="1"/>
  <c r="M41" i="3" s="1"/>
  <c r="N41" i="3" s="1"/>
  <c r="O41" i="3" s="1"/>
  <c r="P41" i="3" s="1"/>
  <c r="Q41" i="3" s="1"/>
  <c r="R41" i="3" s="1"/>
  <c r="S41" i="3" s="1"/>
  <c r="T37" i="3"/>
  <c r="U37" i="3" s="1"/>
  <c r="I36" i="3"/>
  <c r="J36" i="3" s="1"/>
  <c r="K36" i="3" s="1"/>
  <c r="L36" i="3" s="1"/>
  <c r="M36" i="3" s="1"/>
  <c r="N36" i="3" s="1"/>
  <c r="O36" i="3" s="1"/>
  <c r="P36" i="3" s="1"/>
  <c r="Q36" i="3" s="1"/>
  <c r="R36" i="3" s="1"/>
  <c r="S36" i="3" s="1"/>
  <c r="T32" i="3"/>
  <c r="U32" i="3" s="1"/>
  <c r="I31" i="3"/>
  <c r="J31" i="3" s="1"/>
  <c r="K31" i="3" s="1"/>
  <c r="L31" i="3" s="1"/>
  <c r="M31" i="3" s="1"/>
  <c r="N31" i="3" s="1"/>
  <c r="O31" i="3" s="1"/>
  <c r="P31" i="3" s="1"/>
  <c r="Q31" i="3" s="1"/>
  <c r="R31" i="3" s="1"/>
  <c r="S31" i="3" s="1"/>
  <c r="T27" i="3"/>
  <c r="U27" i="3" s="1"/>
  <c r="I26" i="3"/>
  <c r="J26" i="3" s="1"/>
  <c r="K26" i="3" s="1"/>
  <c r="L26" i="3" s="1"/>
  <c r="M26" i="3" s="1"/>
  <c r="N26" i="3" s="1"/>
  <c r="O26" i="3" s="1"/>
  <c r="P26" i="3" s="1"/>
  <c r="Q26" i="3" s="1"/>
  <c r="R26" i="3" s="1"/>
  <c r="S26" i="3" s="1"/>
  <c r="T22" i="3"/>
  <c r="U22" i="3" s="1"/>
  <c r="I21" i="3"/>
  <c r="J21" i="3" s="1"/>
  <c r="K21" i="3" s="1"/>
  <c r="L21" i="3" s="1"/>
  <c r="M21" i="3" s="1"/>
  <c r="N21" i="3" s="1"/>
  <c r="O21" i="3" s="1"/>
  <c r="P21" i="3" s="1"/>
  <c r="Q21" i="3" s="1"/>
  <c r="R21" i="3" s="1"/>
  <c r="S21" i="3" s="1"/>
  <c r="T17" i="3"/>
  <c r="U17" i="3" s="1"/>
  <c r="I16" i="3"/>
  <c r="J16" i="3" s="1"/>
  <c r="K16" i="3" s="1"/>
  <c r="L16" i="3" s="1"/>
  <c r="M16" i="3" s="1"/>
  <c r="N16" i="3" s="1"/>
  <c r="O16" i="3" s="1"/>
  <c r="P16" i="3" s="1"/>
  <c r="Q16" i="3" s="1"/>
  <c r="R16" i="3" s="1"/>
  <c r="S16" i="3" s="1"/>
  <c r="I11" i="3"/>
  <c r="J11" i="3" s="1"/>
  <c r="K11" i="3" s="1"/>
  <c r="L11" i="3" s="1"/>
  <c r="M11" i="3" s="1"/>
  <c r="N11" i="3" s="1"/>
  <c r="O11" i="3" s="1"/>
  <c r="P11" i="3" s="1"/>
  <c r="Q11" i="3" s="1"/>
  <c r="R11" i="3" s="1"/>
  <c r="S11" i="3" s="1"/>
  <c r="T12" i="3"/>
  <c r="U12" i="3" s="1"/>
  <c r="U6" i="3" l="1"/>
</calcChain>
</file>

<file path=xl/comments1.xml><?xml version="1.0" encoding="utf-8"?>
<comments xmlns="http://schemas.openxmlformats.org/spreadsheetml/2006/main">
  <authors>
    <author>shibaoka</author>
  </authors>
  <commentList>
    <comment ref="E14" authorId="0" shapeId="0">
      <text>
        <r>
          <rPr>
            <b/>
            <sz val="9"/>
            <color indexed="81"/>
            <rFont val="MS P ゴシック"/>
            <family val="3"/>
            <charset val="128"/>
          </rPr>
          <t>下記、免責事項「5.」を参照ください。</t>
        </r>
      </text>
    </comment>
  </commentList>
</comments>
</file>

<file path=xl/sharedStrings.xml><?xml version="1.0" encoding="utf-8"?>
<sst xmlns="http://schemas.openxmlformats.org/spreadsheetml/2006/main" count="338" uniqueCount="155">
  <si>
    <t>①</t>
  </si>
  <si>
    <t>中間目標年</t>
  </si>
  <si>
    <t>中間目標値</t>
  </si>
  <si>
    <t>②</t>
  </si>
  <si>
    <t>③</t>
  </si>
  <si>
    <t>再エネ率</t>
  </si>
  <si>
    <t>団体名</t>
    <rPh sb="0" eb="2">
      <t>ダンタイ</t>
    </rPh>
    <rPh sb="2" eb="3">
      <t>メイ</t>
    </rPh>
    <phoneticPr fontId="2"/>
  </si>
  <si>
    <t>役職</t>
    <rPh sb="0" eb="2">
      <t>ヤクショク</t>
    </rPh>
    <phoneticPr fontId="2"/>
  </si>
  <si>
    <t>氏名</t>
    <rPh sb="0" eb="2">
      <t>シメイ</t>
    </rPh>
    <phoneticPr fontId="2"/>
  </si>
  <si>
    <t>GPN</t>
    <phoneticPr fontId="2"/>
  </si>
  <si>
    <t>イクレイ日本</t>
    <rPh sb="4" eb="6">
      <t>ニホン</t>
    </rPh>
    <phoneticPr fontId="2"/>
  </si>
  <si>
    <t>JCLP</t>
    <phoneticPr fontId="2"/>
  </si>
  <si>
    <t>該当なし</t>
    <rPh sb="0" eb="2">
      <t>ガイトウ</t>
    </rPh>
    <phoneticPr fontId="2"/>
  </si>
  <si>
    <t>％</t>
    <phoneticPr fontId="2"/>
  </si>
  <si>
    <t>年度</t>
    <rPh sb="0" eb="2">
      <t>ネンド</t>
    </rPh>
    <phoneticPr fontId="2"/>
  </si>
  <si>
    <t>kWh</t>
  </si>
  <si>
    <t>kWh</t>
    <phoneticPr fontId="2"/>
  </si>
  <si>
    <t>④</t>
    <phoneticPr fontId="2"/>
  </si>
  <si>
    <t>⑤</t>
    <phoneticPr fontId="2"/>
  </si>
  <si>
    <t>④の内数</t>
    <rPh sb="2" eb="4">
      <t>ウチスウ</t>
    </rPh>
    <phoneticPr fontId="2"/>
  </si>
  <si>
    <t>⑤÷④</t>
    <phoneticPr fontId="2"/>
  </si>
  <si>
    <t>ご回答者</t>
    <rPh sb="1" eb="3">
      <t>カイトウ</t>
    </rPh>
    <rPh sb="3" eb="4">
      <t>シャ</t>
    </rPh>
    <phoneticPr fontId="2"/>
  </si>
  <si>
    <t>　</t>
  </si>
  <si>
    <t>使用量</t>
  </si>
  <si>
    <t>月平均</t>
  </si>
  <si>
    <t>合計</t>
  </si>
  <si>
    <t>単位</t>
  </si>
  <si>
    <t>項目</t>
  </si>
  <si>
    <t>購入先：</t>
  </si>
  <si>
    <t>使用場所：</t>
    <rPh sb="0" eb="2">
      <t>シヨウ</t>
    </rPh>
    <rPh sb="2" eb="4">
      <t>バショ</t>
    </rPh>
    <phoneticPr fontId="2"/>
  </si>
  <si>
    <t>メニュー・プラン名称：</t>
    <rPh sb="8" eb="10">
      <t>メイショウ</t>
    </rPh>
    <phoneticPr fontId="2"/>
  </si>
  <si>
    <t>※足りない場合は、シートをコピーしてください。</t>
    <rPh sb="1" eb="2">
      <t>タ</t>
    </rPh>
    <rPh sb="5" eb="7">
      <t>バアイ</t>
    </rPh>
    <phoneticPr fontId="2"/>
  </si>
  <si>
    <t>総計</t>
    <rPh sb="0" eb="2">
      <t>ソウケイ</t>
    </rPh>
    <phoneticPr fontId="2"/>
  </si>
  <si>
    <t>○ 「月平均」は自動で計算されますが、1年（12ヶ月）のデータ入力を前提に計算式を設定しています。把握する期間が1年未満の場合は、必要に応じて計算式を変更してください。</t>
    <phoneticPr fontId="2"/>
  </si>
  <si>
    <t>設備名等：</t>
    <rPh sb="0" eb="2">
      <t>セツビ</t>
    </rPh>
    <rPh sb="2" eb="3">
      <t>メイ</t>
    </rPh>
    <rPh sb="3" eb="4">
      <t>トウ</t>
    </rPh>
    <phoneticPr fontId="2"/>
  </si>
  <si>
    <t>回答団体</t>
    <rPh sb="0" eb="2">
      <t>カイトウ</t>
    </rPh>
    <rPh sb="2" eb="4">
      <t>ダンタイ</t>
    </rPh>
    <phoneticPr fontId="2"/>
  </si>
  <si>
    <t>文字または数値を入力するセルです</t>
    <rPh sb="0" eb="2">
      <t>モジ</t>
    </rPh>
    <rPh sb="5" eb="7">
      <t>スウチ</t>
    </rPh>
    <rPh sb="8" eb="10">
      <t>ニュウリョク</t>
    </rPh>
    <phoneticPr fontId="2"/>
  </si>
  <si>
    <t>プルダウンから該当する選択肢を選ぶセルです</t>
    <rPh sb="7" eb="9">
      <t>ガイトウ</t>
    </rPh>
    <rPh sb="11" eb="14">
      <t>センタクシ</t>
    </rPh>
    <rPh sb="15" eb="16">
      <t>エラ</t>
    </rPh>
    <phoneticPr fontId="2"/>
  </si>
  <si>
    <t>設定している場合のみ回答</t>
    <rPh sb="0" eb="2">
      <t>セッテイ</t>
    </rPh>
    <rPh sb="6" eb="8">
      <t>バアイ</t>
    </rPh>
    <rPh sb="10" eb="12">
      <t>カイトウ</t>
    </rPh>
    <phoneticPr fontId="2"/>
  </si>
  <si>
    <t>発電場所：</t>
    <rPh sb="0" eb="2">
      <t>ハツデン</t>
    </rPh>
    <rPh sb="2" eb="4">
      <t>バショ</t>
    </rPh>
    <phoneticPr fontId="2"/>
  </si>
  <si>
    <t>需要場所：</t>
    <rPh sb="0" eb="2">
      <t>ジュヨウ</t>
    </rPh>
    <rPh sb="2" eb="4">
      <t>バショ</t>
    </rPh>
    <phoneticPr fontId="2"/>
  </si>
  <si>
    <t>計算式が入力されているセルです（入力不要）</t>
    <rPh sb="0" eb="3">
      <t>ケイサンシキ</t>
    </rPh>
    <rPh sb="4" eb="6">
      <t>ニュウリョク</t>
    </rPh>
    <rPh sb="16" eb="18">
      <t>ニュウリョク</t>
    </rPh>
    <rPh sb="18" eb="20">
      <t>フヨウ</t>
    </rPh>
    <phoneticPr fontId="2"/>
  </si>
  <si>
    <t>購入電力1</t>
    <rPh sb="0" eb="2">
      <t>コウニュウ</t>
    </rPh>
    <phoneticPr fontId="2"/>
  </si>
  <si>
    <t>購入電力2</t>
    <rPh sb="0" eb="2">
      <t>コウニュウ</t>
    </rPh>
    <phoneticPr fontId="2"/>
  </si>
  <si>
    <t>購入電力3</t>
    <rPh sb="0" eb="2">
      <t>コウニュウ</t>
    </rPh>
    <phoneticPr fontId="2"/>
  </si>
  <si>
    <t>購入電力4</t>
    <rPh sb="0" eb="2">
      <t>コウニュウ</t>
    </rPh>
    <phoneticPr fontId="2"/>
  </si>
  <si>
    <t>購入電力5</t>
    <rPh sb="0" eb="2">
      <t>コウニュウ</t>
    </rPh>
    <phoneticPr fontId="2"/>
  </si>
  <si>
    <t>自家消費電力1</t>
    <rPh sb="0" eb="2">
      <t>ジカ</t>
    </rPh>
    <rPh sb="2" eb="4">
      <t>ショウヒ</t>
    </rPh>
    <phoneticPr fontId="2"/>
  </si>
  <si>
    <t>自家消費電力7</t>
    <phoneticPr fontId="2"/>
  </si>
  <si>
    <t>自家消費電力8</t>
    <phoneticPr fontId="2"/>
  </si>
  <si>
    <t>自家消費電力9</t>
    <phoneticPr fontId="2"/>
  </si>
  <si>
    <t>自家消費電力10</t>
    <phoneticPr fontId="2"/>
  </si>
  <si>
    <t xml:space="preserve">    本実績報告書に記載された情報は、以下の事項全てに同意いただいたものとします。</t>
  </si>
  <si>
    <t xml:space="preserve">    （下記の事項に同意の上で提出してください。）</t>
  </si>
  <si>
    <t xml:space="preserve">    １．実績報告については、偽り及び不備がない情報を提供すること。</t>
  </si>
  <si>
    <t xml:space="preserve">    ２．報告事項については、参加団体が一切の責任を持つこと。</t>
  </si>
  <si>
    <t xml:space="preserve">    ４．虚偽の情報の掲載その他不正・不適切な行為があった場合には、事務局において、実績を削除するほか、事業者名の公表その他必要な措置をとる場合があること。</t>
  </si>
  <si>
    <t xml:space="preserve">    ５．掲載する情報の内容は、担当者以外にも、責任者も確認の上、責任を持つこと。</t>
  </si>
  <si>
    <t>【再エネ電力実績報告にあたっての参加団体としての同意事項】</t>
    <phoneticPr fontId="2"/>
  </si>
  <si>
    <t xml:space="preserve"> 提出にあたり、以下の項目についてご確認ください。</t>
    <rPh sb="1" eb="3">
      <t>テイシュツ</t>
    </rPh>
    <rPh sb="8" eb="10">
      <t>イカ</t>
    </rPh>
    <rPh sb="11" eb="13">
      <t>コウモク</t>
    </rPh>
    <rPh sb="18" eb="20">
      <t>カクニン</t>
    </rPh>
    <phoneticPr fontId="2"/>
  </si>
  <si>
    <t xml:space="preserve">    ３．再エネ100宣言 RE Action事務局（以下、事務局）が報告事項の確認のための資料等の提出を求めた場合、これを提出すること。</t>
    <phoneticPr fontId="2"/>
  </si>
  <si>
    <t>免責事項</t>
    <rPh sb="0" eb="4">
      <t>メンセキジコウ</t>
    </rPh>
    <phoneticPr fontId="2"/>
  </si>
  <si>
    <t>はじめに</t>
    <phoneticPr fontId="2"/>
  </si>
  <si>
    <t>⑥</t>
    <phoneticPr fontId="2"/>
  </si>
  <si>
    <t>消費電力量集計表（適宜ご利用ください。提出不要です）</t>
    <rPh sb="0" eb="2">
      <t>ショウヒ</t>
    </rPh>
    <rPh sb="2" eb="4">
      <t>デンリョク</t>
    </rPh>
    <rPh sb="4" eb="5">
      <t>リョウ</t>
    </rPh>
    <rPh sb="5" eb="7">
      <t>シュウケイ</t>
    </rPh>
    <rPh sb="7" eb="8">
      <t>ヒョウ</t>
    </rPh>
    <rPh sb="9" eb="11">
      <t>テキギ</t>
    </rPh>
    <rPh sb="12" eb="14">
      <t>リヨウ</t>
    </rPh>
    <rPh sb="19" eb="21">
      <t>テイシュツ</t>
    </rPh>
    <rPh sb="21" eb="23">
      <t>フヨウ</t>
    </rPh>
    <phoneticPr fontId="2"/>
  </si>
  <si>
    <t>1つ選択</t>
    <rPh sb="2" eb="4">
      <t>センタク</t>
    </rPh>
    <phoneticPr fontId="2"/>
  </si>
  <si>
    <t>％程高い</t>
    <rPh sb="1" eb="2">
      <t>ホド</t>
    </rPh>
    <rPh sb="2" eb="3">
      <t>タカ</t>
    </rPh>
    <phoneticPr fontId="2"/>
  </si>
  <si>
    <t>％程安い</t>
    <rPh sb="1" eb="2">
      <t>ホド</t>
    </rPh>
    <rPh sb="2" eb="3">
      <t>ヤス</t>
    </rPh>
    <phoneticPr fontId="2"/>
  </si>
  <si>
    <t>円/KWh程度</t>
    <rPh sb="0" eb="1">
      <t>エン</t>
    </rPh>
    <rPh sb="5" eb="7">
      <t>テイド</t>
    </rPh>
    <phoneticPr fontId="2"/>
  </si>
  <si>
    <t>↓差支えない範囲にて、おおよその購入単価（円/KWh）をご教示ください</t>
    <rPh sb="1" eb="3">
      <t>サシツカ</t>
    </rPh>
    <rPh sb="6" eb="8">
      <t>ハンイ</t>
    </rPh>
    <rPh sb="16" eb="18">
      <t>コウニュウ</t>
    </rPh>
    <rPh sb="18" eb="20">
      <t>タンカ</t>
    </rPh>
    <rPh sb="21" eb="22">
      <t>エン</t>
    </rPh>
    <rPh sb="29" eb="31">
      <t>キョウジ</t>
    </rPh>
    <phoneticPr fontId="2"/>
  </si>
  <si>
    <r>
      <t>再エネ電力の方が</t>
    </r>
    <r>
      <rPr>
        <b/>
        <sz val="11"/>
        <color rgb="FFFF0000"/>
        <rFont val="メイリオ"/>
        <family val="3"/>
        <charset val="128"/>
      </rPr>
      <t>高い</t>
    </r>
    <r>
      <rPr>
        <b/>
        <sz val="11"/>
        <color theme="1"/>
        <rFont val="メイリオ"/>
        <family val="3"/>
        <charset val="128"/>
      </rPr>
      <t xml:space="preserve">                          →</t>
    </r>
    <rPh sb="0" eb="1">
      <t>サイ</t>
    </rPh>
    <rPh sb="3" eb="5">
      <t>デンリョク</t>
    </rPh>
    <rPh sb="6" eb="7">
      <t>ホウ</t>
    </rPh>
    <rPh sb="8" eb="9">
      <t>タカ</t>
    </rPh>
    <phoneticPr fontId="2"/>
  </si>
  <si>
    <r>
      <t>再エネ電力の方が</t>
    </r>
    <r>
      <rPr>
        <b/>
        <sz val="11"/>
        <color rgb="FF0070C0"/>
        <rFont val="メイリオ"/>
        <family val="3"/>
        <charset val="128"/>
      </rPr>
      <t xml:space="preserve">安い        </t>
    </r>
    <r>
      <rPr>
        <b/>
        <sz val="11"/>
        <color theme="1"/>
        <rFont val="メイリオ"/>
        <family val="3"/>
        <charset val="128"/>
      </rPr>
      <t xml:space="preserve">                  →</t>
    </r>
    <rPh sb="0" eb="1">
      <t>サイ</t>
    </rPh>
    <rPh sb="3" eb="5">
      <t>デンリョク</t>
    </rPh>
    <rPh sb="6" eb="7">
      <t>ホウ</t>
    </rPh>
    <rPh sb="8" eb="9">
      <t>ヤス</t>
    </rPh>
    <phoneticPr fontId="2"/>
  </si>
  <si>
    <t>◆アンケートにご協力ください</t>
    <rPh sb="8" eb="10">
      <t>キョウリョク</t>
    </rPh>
    <phoneticPr fontId="2"/>
  </si>
  <si>
    <t>①宣言後の反響（経営効果や顧客、取引先、ステークホルダーからの評価等）</t>
    <rPh sb="1" eb="3">
      <t>センゲン</t>
    </rPh>
    <rPh sb="3" eb="4">
      <t>ゴ</t>
    </rPh>
    <rPh sb="5" eb="7">
      <t>ハンキョウ</t>
    </rPh>
    <rPh sb="13" eb="15">
      <t>コキャク</t>
    </rPh>
    <rPh sb="16" eb="18">
      <t>トリヒキ</t>
    </rPh>
    <rPh sb="18" eb="19">
      <t>サキ</t>
    </rPh>
    <phoneticPr fontId="2"/>
  </si>
  <si>
    <t>③これまでに実施した再エネ投資・効率化等</t>
    <rPh sb="6" eb="8">
      <t>ジッシ</t>
    </rPh>
    <rPh sb="10" eb="11">
      <t>サイ</t>
    </rPh>
    <rPh sb="13" eb="15">
      <t>トウシ</t>
    </rPh>
    <rPh sb="16" eb="19">
      <t>コウリツカ</t>
    </rPh>
    <rPh sb="19" eb="20">
      <t>ナド</t>
    </rPh>
    <phoneticPr fontId="2"/>
  </si>
  <si>
    <t>・再エネ投資（補助金活用有無・おおよその費用対効果・規模など）</t>
    <rPh sb="1" eb="2">
      <t>サイ</t>
    </rPh>
    <rPh sb="4" eb="6">
      <t>トウシ</t>
    </rPh>
    <rPh sb="7" eb="10">
      <t>ホジョキン</t>
    </rPh>
    <rPh sb="10" eb="12">
      <t>カツヨウ</t>
    </rPh>
    <rPh sb="12" eb="14">
      <t>ウム</t>
    </rPh>
    <rPh sb="20" eb="22">
      <t>ヒヨウ</t>
    </rPh>
    <rPh sb="22" eb="23">
      <t>タイ</t>
    </rPh>
    <rPh sb="23" eb="25">
      <t>コウカ</t>
    </rPh>
    <rPh sb="26" eb="28">
      <t>キボ</t>
    </rPh>
    <phoneticPr fontId="2"/>
  </si>
  <si>
    <t>・電力使用量の抑制・削減策</t>
    <rPh sb="1" eb="3">
      <t>デンリョク</t>
    </rPh>
    <rPh sb="3" eb="5">
      <t>シヨウ</t>
    </rPh>
    <rPh sb="5" eb="6">
      <t>リョウ</t>
    </rPh>
    <rPh sb="7" eb="9">
      <t>ヨクセイ</t>
    </rPh>
    <rPh sb="10" eb="12">
      <t>サクゲン</t>
    </rPh>
    <rPh sb="12" eb="13">
      <t>サク</t>
    </rPh>
    <phoneticPr fontId="2"/>
  </si>
  <si>
    <t>・これまでに克服してきた問題・課題（※「投資・効率化」については③へご記入ください。）</t>
    <rPh sb="6" eb="8">
      <t>コクフク</t>
    </rPh>
    <rPh sb="12" eb="14">
      <t>モンダイ</t>
    </rPh>
    <rPh sb="15" eb="17">
      <t>カダイ</t>
    </rPh>
    <rPh sb="20" eb="22">
      <t>トウシ</t>
    </rPh>
    <rPh sb="23" eb="26">
      <t>コウリツカ</t>
    </rPh>
    <rPh sb="35" eb="37">
      <t>キニュウ</t>
    </rPh>
    <phoneticPr fontId="2"/>
  </si>
  <si>
    <t>②問題点・課題など（再エネ100%化へ向けて）</t>
    <rPh sb="10" eb="11">
      <t>サイ</t>
    </rPh>
    <rPh sb="17" eb="18">
      <t>カ</t>
    </rPh>
    <rPh sb="19" eb="20">
      <t>ム</t>
    </rPh>
    <phoneticPr fontId="2"/>
  </si>
  <si>
    <t>⑤その他（ご要望・ご提案等）</t>
    <rPh sb="3" eb="4">
      <t>タ</t>
    </rPh>
    <rPh sb="6" eb="8">
      <t>ヨウボウ</t>
    </rPh>
    <rPh sb="10" eb="12">
      <t>テイアン</t>
    </rPh>
    <rPh sb="12" eb="13">
      <t>トウ</t>
    </rPh>
    <phoneticPr fontId="2"/>
  </si>
  <si>
    <t>【凡例】</t>
    <rPh sb="1" eb="3">
      <t>ハンレイ</t>
    </rPh>
    <phoneticPr fontId="2"/>
  </si>
  <si>
    <t>加盟団体</t>
    <rPh sb="0" eb="2">
      <t>カメイ</t>
    </rPh>
    <rPh sb="2" eb="4">
      <t>ダンタイ</t>
    </rPh>
    <phoneticPr fontId="2"/>
  </si>
  <si>
    <t>ご回答に関する責任者</t>
    <rPh sb="1" eb="3">
      <t>カイトウ</t>
    </rPh>
    <rPh sb="4" eb="5">
      <t>カン</t>
    </rPh>
    <rPh sb="7" eb="9">
      <t>セキニン</t>
    </rPh>
    <rPh sb="9" eb="10">
      <t>シャ</t>
    </rPh>
    <phoneticPr fontId="2"/>
  </si>
  <si>
    <t>◆進捗報告書</t>
    <rPh sb="1" eb="3">
      <t>シンチョク</t>
    </rPh>
    <rPh sb="3" eb="5">
      <t>ホウコク</t>
    </rPh>
    <rPh sb="5" eb="6">
      <t>ショ</t>
    </rPh>
    <phoneticPr fontId="2"/>
  </si>
  <si>
    <t>【凡例】</t>
    <rPh sb="1" eb="3">
      <t>ハンレイ</t>
    </rPh>
    <phoneticPr fontId="2"/>
  </si>
  <si>
    <t>ご協力ありがとうございました。</t>
    <rPh sb="1" eb="3">
      <t>キョウリョク</t>
    </rPh>
    <phoneticPr fontId="2"/>
  </si>
  <si>
    <t>○ シート計（消費電力量）</t>
    <rPh sb="5" eb="6">
      <t>ケイ</t>
    </rPh>
    <phoneticPr fontId="2"/>
  </si>
  <si>
    <t>※宣言の対象としているグループ全体の目標と、実績についてご回答ください。（賃貸契約のオフィスや、工場なども含みます。）</t>
    <rPh sb="1" eb="3">
      <t>センゲン</t>
    </rPh>
    <rPh sb="4" eb="6">
      <t>タイショウ</t>
    </rPh>
    <rPh sb="15" eb="17">
      <t>ゼンタイ</t>
    </rPh>
    <rPh sb="18" eb="20">
      <t>モクヒョウ</t>
    </rPh>
    <rPh sb="22" eb="24">
      <t>ジッセキ</t>
    </rPh>
    <rPh sb="29" eb="31">
      <t>カイトウ</t>
    </rPh>
    <phoneticPr fontId="2"/>
  </si>
  <si>
    <t>目標年（100%達成）</t>
    <rPh sb="8" eb="10">
      <t>タッセイ</t>
    </rPh>
    <phoneticPr fontId="2"/>
  </si>
  <si>
    <t>1. 目標・全体進捗</t>
    <rPh sb="3" eb="5">
      <t>モクヒョウ</t>
    </rPh>
    <rPh sb="6" eb="8">
      <t>ゼンタイ</t>
    </rPh>
    <rPh sb="8" eb="10">
      <t>シンチョク</t>
    </rPh>
    <phoneticPr fontId="2"/>
  </si>
  <si>
    <t>・対象施設②</t>
    <phoneticPr fontId="2"/>
  </si>
  <si>
    <t>kWh</t>
    <phoneticPr fontId="2"/>
  </si>
  <si>
    <r>
      <t>あまり</t>
    </r>
    <r>
      <rPr>
        <b/>
        <sz val="11"/>
        <color theme="1"/>
        <rFont val="メイリオ"/>
        <family val="3"/>
        <charset val="128"/>
      </rPr>
      <t>変わらない                                →</t>
    </r>
    <rPh sb="3" eb="4">
      <t>カ</t>
    </rPh>
    <phoneticPr fontId="2"/>
  </si>
  <si>
    <t>再エネ電力量</t>
    <phoneticPr fontId="2"/>
  </si>
  <si>
    <t>総消費電力量</t>
    <phoneticPr fontId="2"/>
  </si>
  <si>
    <t>電力を自家消費している（再エネ率にカウント可）</t>
    <rPh sb="0" eb="2">
      <t>デンリョク</t>
    </rPh>
    <rPh sb="3" eb="5">
      <t>ジカ</t>
    </rPh>
    <rPh sb="5" eb="7">
      <t>ショウヒ</t>
    </rPh>
    <rPh sb="21" eb="22">
      <t>カ</t>
    </rPh>
    <phoneticPr fontId="2"/>
  </si>
  <si>
    <t>売電している（再エネ率にカウント不可）</t>
    <rPh sb="0" eb="2">
      <t>バイデン</t>
    </rPh>
    <rPh sb="7" eb="8">
      <t>サイ</t>
    </rPh>
    <rPh sb="10" eb="11">
      <t>リツ</t>
    </rPh>
    <rPh sb="16" eb="18">
      <t>フカ</t>
    </rPh>
    <phoneticPr fontId="2"/>
  </si>
  <si>
    <t>グリーン電力証書（再エネ率にカウント可）</t>
    <rPh sb="4" eb="6">
      <t>デンリョク</t>
    </rPh>
    <rPh sb="6" eb="8">
      <t>ショウショ</t>
    </rPh>
    <phoneticPr fontId="2"/>
  </si>
  <si>
    <t>・対象施設①</t>
    <phoneticPr fontId="2"/>
  </si>
  <si>
    <t>施設名：</t>
    <rPh sb="0" eb="2">
      <t>シセツ</t>
    </rPh>
    <rPh sb="2" eb="3">
      <t>メイ</t>
    </rPh>
    <phoneticPr fontId="2"/>
  </si>
  <si>
    <t>例：本社、●●事業所、●●工場など</t>
    <rPh sb="0" eb="1">
      <t>レイ</t>
    </rPh>
    <phoneticPr fontId="2"/>
  </si>
  <si>
    <t>本施設の総消費電力量：</t>
    <rPh sb="0" eb="1">
      <t>ホン</t>
    </rPh>
    <rPh sb="1" eb="3">
      <t>シセツ</t>
    </rPh>
    <rPh sb="4" eb="5">
      <t>ソウ</t>
    </rPh>
    <phoneticPr fontId="2"/>
  </si>
  <si>
    <t>再エネ分の消費電力量：</t>
    <rPh sb="3" eb="4">
      <t>ブン</t>
    </rPh>
    <phoneticPr fontId="2"/>
  </si>
  <si>
    <t>確認事項：</t>
    <rPh sb="0" eb="2">
      <t>カクニン</t>
    </rPh>
    <rPh sb="2" eb="4">
      <t>ジコウ</t>
    </rPh>
    <phoneticPr fontId="2"/>
  </si>
  <si>
    <t>調達手段㋐：</t>
    <rPh sb="0" eb="2">
      <t>チョウタツ</t>
    </rPh>
    <rPh sb="2" eb="4">
      <t>シュダン</t>
    </rPh>
    <phoneticPr fontId="2"/>
  </si>
  <si>
    <t>選択肢1</t>
    <rPh sb="0" eb="3">
      <t>センタクシ</t>
    </rPh>
    <phoneticPr fontId="2"/>
  </si>
  <si>
    <t>子選択肢</t>
    <rPh sb="0" eb="1">
      <t>コ</t>
    </rPh>
    <rPh sb="1" eb="4">
      <t>センタクシ</t>
    </rPh>
    <phoneticPr fontId="2"/>
  </si>
  <si>
    <t>自営線で引込み、自ら消費（再エネ率にカウント可）</t>
    <rPh sb="0" eb="2">
      <t>ジエイ</t>
    </rPh>
    <rPh sb="2" eb="3">
      <t>セン</t>
    </rPh>
    <rPh sb="4" eb="5">
      <t>ヒ</t>
    </rPh>
    <rPh sb="5" eb="6">
      <t>コ</t>
    </rPh>
    <rPh sb="8" eb="9">
      <t>ミズカ</t>
    </rPh>
    <rPh sb="10" eb="12">
      <t>ショウヒ</t>
    </rPh>
    <phoneticPr fontId="2"/>
  </si>
  <si>
    <t>自己託送にて、自ら消費（再エネ率にカウント可）</t>
    <rPh sb="0" eb="2">
      <t>ジコ</t>
    </rPh>
    <rPh sb="2" eb="4">
      <t>タクソウ</t>
    </rPh>
    <rPh sb="7" eb="8">
      <t>ミズカ</t>
    </rPh>
    <rPh sb="9" eb="11">
      <t>ショウヒ</t>
    </rPh>
    <phoneticPr fontId="2"/>
  </si>
  <si>
    <t>一部売電し、残りは自家消費している（自家消費分は再エネ率にカウント可）</t>
    <rPh sb="0" eb="2">
      <t>イチブ</t>
    </rPh>
    <rPh sb="2" eb="4">
      <t>バイデン</t>
    </rPh>
    <rPh sb="6" eb="7">
      <t>ノコ</t>
    </rPh>
    <rPh sb="9" eb="11">
      <t>ジカ</t>
    </rPh>
    <rPh sb="11" eb="13">
      <t>ショウヒ</t>
    </rPh>
    <rPh sb="18" eb="20">
      <t>ジカ</t>
    </rPh>
    <rPh sb="20" eb="22">
      <t>ショウヒ</t>
    </rPh>
    <rPh sb="22" eb="23">
      <t>ブン</t>
    </rPh>
    <rPh sb="24" eb="25">
      <t>サイ</t>
    </rPh>
    <rPh sb="27" eb="28">
      <t>リツ</t>
    </rPh>
    <rPh sb="33" eb="34">
      <t>カ</t>
    </rPh>
    <phoneticPr fontId="2"/>
  </si>
  <si>
    <t>電力購入契約（PPA）を結び、自ら消費（再エネ率にカウント可）</t>
    <rPh sb="2" eb="4">
      <t>コウニュウ</t>
    </rPh>
    <rPh sb="12" eb="13">
      <t>ムス</t>
    </rPh>
    <rPh sb="15" eb="16">
      <t>ミズカ</t>
    </rPh>
    <rPh sb="17" eb="19">
      <t>ショウヒ</t>
    </rPh>
    <phoneticPr fontId="2"/>
  </si>
  <si>
    <t>電力は外部売電されている（再エネ率にカウント不可）</t>
    <rPh sb="0" eb="2">
      <t>デンリョク</t>
    </rPh>
    <rPh sb="3" eb="5">
      <t>ガイブ</t>
    </rPh>
    <rPh sb="5" eb="7">
      <t>バイデン</t>
    </rPh>
    <phoneticPr fontId="2"/>
  </si>
  <si>
    <t>Jクレジット（再エネ由来のみ、再エネ率にカウント可）</t>
    <rPh sb="7" eb="8">
      <t>サイ</t>
    </rPh>
    <rPh sb="10" eb="12">
      <t>ユライ</t>
    </rPh>
    <phoneticPr fontId="2"/>
  </si>
  <si>
    <t>右記に「小売電力会社名」「再エネメニュー名」を入力ください</t>
    <rPh sb="0" eb="2">
      <t>ウキ</t>
    </rPh>
    <rPh sb="4" eb="6">
      <t>コウリ</t>
    </rPh>
    <rPh sb="6" eb="8">
      <t>デンリョク</t>
    </rPh>
    <rPh sb="8" eb="10">
      <t>ガイシャ</t>
    </rPh>
    <rPh sb="10" eb="11">
      <t>メイ</t>
    </rPh>
    <rPh sb="13" eb="14">
      <t>サイ</t>
    </rPh>
    <rPh sb="20" eb="21">
      <t>メイ</t>
    </rPh>
    <rPh sb="23" eb="25">
      <t>ニュウリョク</t>
    </rPh>
    <phoneticPr fontId="2"/>
  </si>
  <si>
    <t>調達手段㋑：</t>
    <rPh sb="0" eb="2">
      <t>チョウタツ</t>
    </rPh>
    <rPh sb="2" eb="4">
      <t>シュダン</t>
    </rPh>
    <phoneticPr fontId="2"/>
  </si>
  <si>
    <t>※「調達手段」欄が足りない場合は、コピーして行を追加ください。</t>
    <rPh sb="2" eb="4">
      <t>チョウタツ</t>
    </rPh>
    <rPh sb="4" eb="6">
      <t>シュダン</t>
    </rPh>
    <phoneticPr fontId="2"/>
  </si>
  <si>
    <t>・対象施設③</t>
    <phoneticPr fontId="2"/>
  </si>
  <si>
    <t>※左欄の「・」の箇所に計算式を埋込んでいます。削除しないようにお願い致します。</t>
    <rPh sb="1" eb="2">
      <t>ヒダリ</t>
    </rPh>
    <rPh sb="2" eb="3">
      <t>ラン</t>
    </rPh>
    <rPh sb="8" eb="10">
      <t>カショ</t>
    </rPh>
    <rPh sb="11" eb="14">
      <t>ケイサンシキ</t>
    </rPh>
    <rPh sb="15" eb="16">
      <t>ウ</t>
    </rPh>
    <rPh sb="16" eb="17">
      <t>コ</t>
    </rPh>
    <rPh sb="23" eb="25">
      <t>サクジョ</t>
    </rPh>
    <rPh sb="32" eb="33">
      <t>ネガ</t>
    </rPh>
    <rPh sb="34" eb="35">
      <t>イタ</t>
    </rPh>
    <phoneticPr fontId="2"/>
  </si>
  <si>
    <t>←※事務連絡：「4. 電力小売会社からの再エネメニュー購入」を入力すると、隠し項目欄が表示されます。（本番では、この文章は削除）</t>
    <rPh sb="2" eb="4">
      <t>ジム</t>
    </rPh>
    <rPh sb="4" eb="6">
      <t>レンラク</t>
    </rPh>
    <rPh sb="31" eb="33">
      <t>ニュウリョク</t>
    </rPh>
    <rPh sb="37" eb="38">
      <t>カク</t>
    </rPh>
    <rPh sb="39" eb="41">
      <t>コウモク</t>
    </rPh>
    <rPh sb="41" eb="42">
      <t>ラン</t>
    </rPh>
    <rPh sb="43" eb="45">
      <t>ヒョウジ</t>
    </rPh>
    <rPh sb="51" eb="53">
      <t>ホンバン</t>
    </rPh>
    <rPh sb="58" eb="60">
      <t>ブンショウ</t>
    </rPh>
    <rPh sb="61" eb="63">
      <t>サクジョ</t>
    </rPh>
    <phoneticPr fontId="2"/>
  </si>
  <si>
    <t>2019年4月～2020年3月</t>
    <rPh sb="4" eb="5">
      <t>ネン</t>
    </rPh>
    <rPh sb="6" eb="7">
      <t>ガツ</t>
    </rPh>
    <rPh sb="12" eb="13">
      <t>ネン</t>
    </rPh>
    <rPh sb="14" eb="15">
      <t>ガツ</t>
    </rPh>
    <phoneticPr fontId="2"/>
  </si>
  <si>
    <t>※ 施設数が5ヵ所以上ある等の理由で、集計工数がかかる場合は事務局までご相談ください。</t>
    <rPh sb="2" eb="5">
      <t>シセツスウ</t>
    </rPh>
    <rPh sb="8" eb="9">
      <t>ショ</t>
    </rPh>
    <rPh sb="9" eb="11">
      <t>イジョウ</t>
    </rPh>
    <rPh sb="13" eb="14">
      <t>トウ</t>
    </rPh>
    <rPh sb="15" eb="17">
      <t>リユウ</t>
    </rPh>
    <rPh sb="19" eb="21">
      <t>シュウケイ</t>
    </rPh>
    <rPh sb="21" eb="23">
      <t>コウスウ</t>
    </rPh>
    <rPh sb="27" eb="29">
      <t>バアイ</t>
    </rPh>
    <rPh sb="30" eb="33">
      <t>ジムキョク</t>
    </rPh>
    <rPh sb="36" eb="38">
      <t>ソウダン</t>
    </rPh>
    <phoneticPr fontId="2"/>
  </si>
  <si>
    <t>※ 下記の情報がわかるものであれば既存/独自の集計表などのご提出でもかまいません。</t>
    <rPh sb="2" eb="4">
      <t>カキ</t>
    </rPh>
    <rPh sb="5" eb="7">
      <t>ジョウホウ</t>
    </rPh>
    <rPh sb="17" eb="19">
      <t>キゾン</t>
    </rPh>
    <rPh sb="20" eb="22">
      <t>ドクジ</t>
    </rPh>
    <rPh sb="30" eb="32">
      <t>テイシュツ</t>
    </rPh>
    <phoneticPr fontId="2"/>
  </si>
  <si>
    <r>
      <t>・以下に、本施設の再エネ調達状況を記載ください。</t>
    </r>
    <r>
      <rPr>
        <sz val="10"/>
        <color theme="1"/>
        <rFont val="メイリオ"/>
        <family val="3"/>
        <charset val="128"/>
      </rPr>
      <t>（※再エネ電力が含まれていない場合は、本欄は記載不要です。）</t>
    </r>
    <rPh sb="5" eb="6">
      <t>ホン</t>
    </rPh>
    <rPh sb="6" eb="8">
      <t>シセツ</t>
    </rPh>
    <rPh sb="43" eb="45">
      <t>ホンラン</t>
    </rPh>
    <phoneticPr fontId="2"/>
  </si>
  <si>
    <t>一部は外部売電されているが、電力購入契約（PPA）を結び、自ら消費（消費分は再エネ率にカウント可）</t>
    <rPh sb="0" eb="2">
      <t>イチブ</t>
    </rPh>
    <rPh sb="3" eb="5">
      <t>ガイブ</t>
    </rPh>
    <rPh sb="5" eb="7">
      <t>バイデン</t>
    </rPh>
    <rPh sb="14" eb="16">
      <t>デンリョク</t>
    </rPh>
    <rPh sb="16" eb="18">
      <t>コウニュウ</t>
    </rPh>
    <rPh sb="18" eb="20">
      <t>ケイヤク</t>
    </rPh>
    <rPh sb="26" eb="27">
      <t>ムス</t>
    </rPh>
    <rPh sb="29" eb="30">
      <t>ミズカ</t>
    </rPh>
    <rPh sb="31" eb="33">
      <t>ショウヒ</t>
    </rPh>
    <rPh sb="34" eb="36">
      <t>ショウヒ</t>
    </rPh>
    <rPh sb="36" eb="37">
      <t>ブン</t>
    </rPh>
    <rPh sb="38" eb="39">
      <t>サイ</t>
    </rPh>
    <rPh sb="41" eb="42">
      <t>リツ</t>
    </rPh>
    <rPh sb="47" eb="48">
      <t>カ</t>
    </rPh>
    <phoneticPr fontId="2"/>
  </si>
  <si>
    <t>敷地内・自家発電</t>
    <phoneticPr fontId="2"/>
  </si>
  <si>
    <t>敷地内・他者発電</t>
    <phoneticPr fontId="2"/>
  </si>
  <si>
    <t>遠隔地の自家・他者発電</t>
    <rPh sb="7" eb="9">
      <t>タシャ</t>
    </rPh>
    <phoneticPr fontId="2"/>
  </si>
  <si>
    <t>電力小売会社からの再エネメニュー購入</t>
    <phoneticPr fontId="2"/>
  </si>
  <si>
    <t>Ｊクレジット・グリーン電力証書の購入</t>
    <phoneticPr fontId="2"/>
  </si>
  <si>
    <t>団体概要を以下にご記入ください</t>
    <rPh sb="0" eb="2">
      <t>ダンタイ</t>
    </rPh>
    <rPh sb="2" eb="4">
      <t>ガイヨウ</t>
    </rPh>
    <rPh sb="5" eb="7">
      <t>イカ</t>
    </rPh>
    <rPh sb="9" eb="11">
      <t>キニュウ</t>
    </rPh>
    <phoneticPr fontId="2"/>
  </si>
  <si>
    <t>再エネ100宣言 RE Actionでは、年に一回の実績報告を参加団体の皆様にお願いしております。</t>
    <phoneticPr fontId="2"/>
  </si>
  <si>
    <t>大変お忙しい中恐れ入りますが、本調査票への回答にご協力をお願いいたします。</t>
    <rPh sb="15" eb="16">
      <t>ホン</t>
    </rPh>
    <phoneticPr fontId="2"/>
  </si>
  <si>
    <t>なお、ご不明な点などございましたら下記の連絡先までお問合せをお願いいたします。</t>
    <phoneticPr fontId="2"/>
  </si>
  <si>
    <t>（提出先）reaction@gpn.jp　事務局　金子　まで</t>
    <phoneticPr fontId="2"/>
  </si>
  <si>
    <t>reaction@gpn.jp　TEL 03-5829-6912</t>
    <phoneticPr fontId="2"/>
  </si>
  <si>
    <t>（問合せ先）再エネ100宣言 RE Action事務局　（グリーン購入ネットワーク内）　担当：金子貴代</t>
    <rPh sb="1" eb="3">
      <t>トイアワ</t>
    </rPh>
    <rPh sb="4" eb="5">
      <t>サキ</t>
    </rPh>
    <phoneticPr fontId="2"/>
  </si>
  <si>
    <t>【再エネ100宣言 RE Action｜2019年度 進捗報告書】</t>
    <rPh sb="1" eb="2">
      <t>サイ</t>
    </rPh>
    <rPh sb="7" eb="9">
      <t>センゲン</t>
    </rPh>
    <rPh sb="24" eb="25">
      <t>ネン</t>
    </rPh>
    <rPh sb="25" eb="26">
      <t>ド</t>
    </rPh>
    <rPh sb="27" eb="29">
      <t>シンチョク</t>
    </rPh>
    <rPh sb="29" eb="31">
      <t>ホウコク</t>
    </rPh>
    <rPh sb="31" eb="32">
      <t>ショ</t>
    </rPh>
    <phoneticPr fontId="2"/>
  </si>
  <si>
    <r>
      <t>2.　各施設での再エネ利用量（個別の回答内容・各施設名は</t>
    </r>
    <r>
      <rPr>
        <b/>
        <sz val="14"/>
        <color rgb="FFFF0000"/>
        <rFont val="メイリオ"/>
        <family val="3"/>
        <charset val="128"/>
      </rPr>
      <t>非公開</t>
    </r>
    <r>
      <rPr>
        <b/>
        <sz val="14"/>
        <color theme="1"/>
        <rFont val="メイリオ"/>
        <family val="3"/>
        <charset val="128"/>
      </rPr>
      <t>）</t>
    </r>
    <rPh sb="3" eb="6">
      <t>カクシセツ</t>
    </rPh>
    <rPh sb="8" eb="9">
      <t>サイ</t>
    </rPh>
    <rPh sb="11" eb="13">
      <t>リヨウ</t>
    </rPh>
    <rPh sb="13" eb="14">
      <t>リョウ</t>
    </rPh>
    <rPh sb="23" eb="26">
      <t>カクシセツ</t>
    </rPh>
    <rPh sb="26" eb="27">
      <t>メイ</t>
    </rPh>
    <rPh sb="28" eb="31">
      <t>ヒコウカイ</t>
    </rPh>
    <phoneticPr fontId="2"/>
  </si>
  <si>
    <t>IGES</t>
    <phoneticPr fontId="2"/>
  </si>
  <si>
    <t>必須</t>
    <rPh sb="0" eb="2">
      <t>ヒッス</t>
    </rPh>
    <phoneticPr fontId="2"/>
  </si>
  <si>
    <t>（他団体との合計値のみ公表）</t>
    <phoneticPr fontId="2"/>
  </si>
  <si>
    <t>（ウェブサイトにて団体情報として公表）</t>
    <rPh sb="9" eb="11">
      <t>ダンタイ</t>
    </rPh>
    <rPh sb="11" eb="13">
      <t>ジョウホウ</t>
    </rPh>
    <rPh sb="16" eb="18">
      <t>コウヒョウ</t>
    </rPh>
    <phoneticPr fontId="2"/>
  </si>
  <si>
    <t>〃</t>
    <phoneticPr fontId="2"/>
  </si>
  <si>
    <t>（ウェブサイトにて団体情報として公表）</t>
    <phoneticPr fontId="2"/>
  </si>
  <si>
    <r>
      <t>④調達価格について</t>
    </r>
    <r>
      <rPr>
        <b/>
        <sz val="11"/>
        <color rgb="FFFF0000"/>
        <rFont val="メイリオ"/>
        <family val="3"/>
        <charset val="128"/>
      </rPr>
      <t>（個別団体の内容は非公開。集計・統計データとして「再エネ100宣言 RE Actionの年次レポート・公式ウェブサイト・発表資料」等にて公開）</t>
    </r>
    <rPh sb="1" eb="3">
      <t>チョウタツ</t>
    </rPh>
    <rPh sb="3" eb="5">
      <t>カカク</t>
    </rPh>
    <rPh sb="12" eb="14">
      <t>ダンタイ</t>
    </rPh>
    <rPh sb="74" eb="75">
      <t>トウ</t>
    </rPh>
    <rPh sb="77" eb="79">
      <t>コウカイ</t>
    </rPh>
    <phoneticPr fontId="2"/>
  </si>
  <si>
    <t>左記ご意見のウェブサイト等への掲載について(選択してください)</t>
    <rPh sb="0" eb="2">
      <t>サキ</t>
    </rPh>
    <rPh sb="22" eb="24">
      <t>センタク</t>
    </rPh>
    <phoneticPr fontId="2"/>
  </si>
  <si>
    <t>・ご回答内容は「今後の再エネ推進等に向けた、再エネ100宣言 RE Actionoの活動内容検討」に活かしていきます。
　また「再エネ100宣言 RE Actionの年次レポート・公式ウェブサイト・発表資料等」にて、他団体様の取組参考等のために、
　事例・ご意見として掲載させて頂きたいと考えています。（各回答の開示可否につきまして、各欄右側のリストより、ご選択頂けますと幸いです。）</t>
    <rPh sb="2" eb="4">
      <t>カイトウ</t>
    </rPh>
    <rPh sb="4" eb="6">
      <t>ナイヨウ</t>
    </rPh>
    <rPh sb="50" eb="51">
      <t>イ</t>
    </rPh>
    <rPh sb="108" eb="109">
      <t>ホカ</t>
    </rPh>
    <rPh sb="113" eb="115">
      <t>トリクミ</t>
    </rPh>
    <rPh sb="115" eb="117">
      <t>サンコウ</t>
    </rPh>
    <rPh sb="117" eb="118">
      <t>トウ</t>
    </rPh>
    <rPh sb="125" eb="127">
      <t>ジレイ</t>
    </rPh>
    <rPh sb="129" eb="131">
      <t>イケン</t>
    </rPh>
    <rPh sb="152" eb="153">
      <t>カク</t>
    </rPh>
    <rPh sb="153" eb="155">
      <t>カイトウ</t>
    </rPh>
    <rPh sb="169" eb="171">
      <t>ミギガワ</t>
    </rPh>
    <rPh sb="181" eb="182">
      <t>イタダ</t>
    </rPh>
    <rPh sb="186" eb="187">
      <t>サイワ</t>
    </rPh>
    <phoneticPr fontId="2"/>
  </si>
  <si>
    <t>（提出日）2020年8月31日</t>
    <phoneticPr fontId="2"/>
  </si>
  <si>
    <t>電力小売会社からの再エネメニュー購入</t>
  </si>
  <si>
    <t>敷地内・自家発電</t>
  </si>
  <si>
    <t>・対象施設④</t>
    <phoneticPr fontId="2"/>
  </si>
  <si>
    <t>・対象施設⑥</t>
    <phoneticPr fontId="2"/>
  </si>
  <si>
    <t>・対象施設⑦</t>
    <phoneticPr fontId="2"/>
  </si>
  <si>
    <t>団体名なしで掲載OK</t>
  </si>
  <si>
    <t>団体名ありで掲載OK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</si>
</sst>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yyyy&quot;年&quot;m&quot;月&quot;;@"/>
    <numFmt numFmtId="178" formatCode="0.0"/>
  </numFmts>
  <fonts count="3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sz val="11"/>
      <color theme="1"/>
      <name val="游ゴシック"/>
      <family val="3"/>
      <charset val="128"/>
      <scheme val="minor"/>
    </font>
    <font>
      <sz val="11"/>
      <color theme="0"/>
      <name val="メイリオ"/>
      <family val="3"/>
      <charset val="128"/>
    </font>
    <font>
      <sz val="10.5"/>
      <color theme="1"/>
      <name val="メイリオ"/>
      <family val="3"/>
      <charset val="128"/>
    </font>
    <font>
      <sz val="10.5"/>
      <color theme="0"/>
      <name val="メイリオ"/>
      <family val="3"/>
      <charset val="128"/>
    </font>
    <font>
      <sz val="11"/>
      <color indexed="8"/>
      <name val="游ゴシック"/>
      <family val="3"/>
      <charset val="128"/>
      <scheme val="minor"/>
    </font>
    <font>
      <b/>
      <sz val="10.5"/>
      <color theme="1"/>
      <name val="メイリオ"/>
      <family val="3"/>
      <charset val="128"/>
    </font>
    <font>
      <sz val="10.5"/>
      <name val="メイリオ"/>
      <family val="3"/>
      <charset val="128"/>
    </font>
    <font>
      <sz val="10.5"/>
      <color rgb="FFFF0000"/>
      <name val="メイリオ"/>
      <family val="3"/>
      <charset val="128"/>
    </font>
    <font>
      <sz val="14"/>
      <color theme="1"/>
      <name val="メイリオ"/>
      <family val="3"/>
      <charset val="128"/>
    </font>
    <font>
      <b/>
      <sz val="14"/>
      <color theme="1"/>
      <name val="メイリオ"/>
      <family val="3"/>
      <charset val="128"/>
    </font>
    <font>
      <sz val="11"/>
      <color rgb="FFFF0000"/>
      <name val="メイリオ"/>
      <family val="3"/>
      <charset val="128"/>
    </font>
    <font>
      <sz val="9"/>
      <color rgb="FF0070C0"/>
      <name val="メイリオ"/>
      <family val="3"/>
      <charset val="128"/>
    </font>
    <font>
      <b/>
      <sz val="11"/>
      <color rgb="FFFF0000"/>
      <name val="メイリオ"/>
      <family val="3"/>
      <charset val="128"/>
    </font>
    <font>
      <sz val="9"/>
      <color rgb="FFFF0000"/>
      <name val="メイリオ"/>
      <family val="3"/>
      <charset val="128"/>
    </font>
    <font>
      <b/>
      <sz val="11"/>
      <color rgb="FF0070C0"/>
      <name val="メイリオ"/>
      <family val="3"/>
      <charset val="128"/>
    </font>
    <font>
      <sz val="9"/>
      <color theme="1"/>
      <name val="メイリオ"/>
      <family val="3"/>
      <charset val="128"/>
    </font>
    <font>
      <sz val="11"/>
      <name val="メイリオ"/>
      <family val="3"/>
      <charset val="128"/>
    </font>
    <font>
      <sz val="9"/>
      <color theme="1" tint="0.499984740745262"/>
      <name val="メイリオ"/>
      <family val="3"/>
      <charset val="128"/>
    </font>
    <font>
      <sz val="9"/>
      <name val="メイリオ"/>
      <family val="3"/>
      <charset val="128"/>
    </font>
    <font>
      <b/>
      <sz val="9"/>
      <color indexed="81"/>
      <name val="MS P ゴシック"/>
      <family val="3"/>
      <charset val="128"/>
    </font>
    <font>
      <b/>
      <sz val="10.5"/>
      <name val="メイリオ"/>
      <family val="3"/>
      <charset val="128"/>
    </font>
    <font>
      <b/>
      <sz val="9"/>
      <color theme="1"/>
      <name val="メイリオ"/>
      <family val="3"/>
      <charset val="128"/>
    </font>
    <font>
      <sz val="10"/>
      <color theme="1"/>
      <name val="メイリオ"/>
      <family val="3"/>
      <charset val="128"/>
    </font>
    <font>
      <sz val="11"/>
      <color theme="1" tint="0.499984740745262"/>
      <name val="メイリオ"/>
      <family val="3"/>
      <charset val="128"/>
    </font>
    <font>
      <b/>
      <sz val="14"/>
      <color rgb="FFFF0000"/>
      <name val="メイリオ"/>
      <family val="3"/>
      <charset val="128"/>
    </font>
    <font>
      <sz val="10"/>
      <color theme="1"/>
      <name val="Meiryo UI"/>
      <family val="3"/>
      <charset val="128"/>
    </font>
    <font>
      <b/>
      <sz val="11"/>
      <name val="メイリオ"/>
      <family val="3"/>
      <charset val="128"/>
    </font>
    <font>
      <b/>
      <sz val="10"/>
      <color theme="1"/>
      <name val="メイリオ"/>
      <family val="3"/>
      <charset val="128"/>
    </font>
    <font>
      <sz val="10"/>
      <name val="メイリオ"/>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38" fontId="9" fillId="0" borderId="0" applyFont="0" applyFill="0" applyBorder="0" applyAlignment="0" applyProtection="0"/>
    <xf numFmtId="0" fontId="3" fillId="0" borderId="0"/>
  </cellStyleXfs>
  <cellXfs count="179">
    <xf numFmtId="0" fontId="0" fillId="0" borderId="0" xfId="0">
      <alignment vertical="center"/>
    </xf>
    <xf numFmtId="0" fontId="3" fillId="0" borderId="4" xfId="0" applyFont="1" applyBorder="1" applyAlignment="1">
      <alignment horizontal="center" vertical="center"/>
    </xf>
    <xf numFmtId="0" fontId="3" fillId="0" borderId="0" xfId="0" applyFont="1">
      <alignment vertical="center"/>
    </xf>
    <xf numFmtId="0" fontId="3" fillId="0" borderId="4" xfId="0" applyFont="1" applyBorder="1">
      <alignment vertical="center"/>
    </xf>
    <xf numFmtId="0" fontId="3" fillId="0" borderId="0" xfId="0" applyFont="1" applyBorder="1" applyAlignment="1">
      <alignment horizontal="center" vertical="center" wrapText="1"/>
    </xf>
    <xf numFmtId="0" fontId="3" fillId="0" borderId="0" xfId="0" applyFont="1" applyBorder="1">
      <alignment vertical="center"/>
    </xf>
    <xf numFmtId="0" fontId="4" fillId="0" borderId="0" xfId="0" applyFont="1">
      <alignment vertical="center"/>
    </xf>
    <xf numFmtId="0" fontId="3" fillId="3" borderId="4" xfId="0" applyFont="1" applyFill="1" applyBorder="1" applyAlignment="1">
      <alignment horizontal="center" vertical="center"/>
    </xf>
    <xf numFmtId="0" fontId="3" fillId="2" borderId="4" xfId="0" applyFont="1" applyFill="1" applyBorder="1" applyAlignment="1">
      <alignment horizontal="center" vertical="center"/>
    </xf>
    <xf numFmtId="38" fontId="3" fillId="2" borderId="4" xfId="1" applyFont="1" applyFill="1" applyBorder="1" applyAlignment="1">
      <alignment horizontal="center" vertical="center"/>
    </xf>
    <xf numFmtId="0" fontId="3" fillId="0" borderId="0" xfId="2" applyFont="1" applyProtection="1">
      <alignment vertical="center"/>
      <protection hidden="1"/>
    </xf>
    <xf numFmtId="0" fontId="6" fillId="0" borderId="0" xfId="2" applyFont="1" applyProtection="1">
      <alignment vertical="center"/>
      <protection hidden="1"/>
    </xf>
    <xf numFmtId="0" fontId="7" fillId="0" borderId="0" xfId="2" applyFont="1" applyProtection="1">
      <alignment vertical="center"/>
      <protection hidden="1"/>
    </xf>
    <xf numFmtId="0" fontId="8" fillId="0" borderId="0" xfId="2" applyFont="1" applyProtection="1">
      <alignment vertical="center"/>
      <protection hidden="1"/>
    </xf>
    <xf numFmtId="38" fontId="7" fillId="0" borderId="5" xfId="3" applyFont="1" applyFill="1" applyBorder="1" applyAlignment="1" applyProtection="1">
      <alignment horizontal="center" vertical="center" shrinkToFit="1"/>
      <protection hidden="1"/>
    </xf>
    <xf numFmtId="0" fontId="7" fillId="0" borderId="4" xfId="2" applyFont="1" applyBorder="1" applyAlignment="1" applyProtection="1">
      <alignment horizontal="center" vertical="center"/>
      <protection hidden="1"/>
    </xf>
    <xf numFmtId="0" fontId="7" fillId="0" borderId="4" xfId="3" applyNumberFormat="1" applyFont="1" applyFill="1" applyBorder="1" applyAlignment="1" applyProtection="1">
      <alignment horizontal="center" vertical="center"/>
      <protection hidden="1"/>
    </xf>
    <xf numFmtId="0" fontId="10" fillId="0" borderId="0" xfId="2" applyFont="1" applyAlignment="1" applyProtection="1">
      <alignment horizontal="right" vertical="center"/>
      <protection hidden="1"/>
    </xf>
    <xf numFmtId="0" fontId="7" fillId="0" borderId="0" xfId="2" applyFont="1" applyAlignment="1" applyProtection="1">
      <alignment vertical="center" shrinkToFit="1"/>
      <protection hidden="1"/>
    </xf>
    <xf numFmtId="0" fontId="10" fillId="0" borderId="0" xfId="2" applyFont="1" applyProtection="1">
      <alignment vertical="center"/>
      <protection hidden="1"/>
    </xf>
    <xf numFmtId="0" fontId="10" fillId="0" borderId="0" xfId="4" applyFont="1" applyAlignment="1">
      <alignment vertical="center"/>
    </xf>
    <xf numFmtId="38" fontId="7" fillId="5" borderId="4" xfId="3" applyFont="1" applyFill="1" applyBorder="1" applyAlignment="1" applyProtection="1">
      <alignment horizontal="center" vertical="center"/>
      <protection hidden="1"/>
    </xf>
    <xf numFmtId="0" fontId="11" fillId="0" borderId="0" xfId="2" applyFont="1" applyAlignment="1" applyProtection="1">
      <alignment horizontal="left" vertical="center"/>
      <protection hidden="1"/>
    </xf>
    <xf numFmtId="0" fontId="12" fillId="0" borderId="0" xfId="2" applyFont="1" applyProtection="1">
      <alignment vertical="center"/>
      <protection hidden="1"/>
    </xf>
    <xf numFmtId="0" fontId="7" fillId="0" borderId="0" xfId="2" applyFont="1" applyAlignment="1" applyProtection="1">
      <alignment horizontal="center" vertical="center"/>
      <protection hidden="1"/>
    </xf>
    <xf numFmtId="0" fontId="13" fillId="0" borderId="0" xfId="2" applyFont="1" applyAlignment="1" applyProtection="1">
      <alignment horizontal="left" vertical="center"/>
      <protection hidden="1"/>
    </xf>
    <xf numFmtId="0" fontId="14" fillId="0" borderId="0" xfId="4" applyFont="1" applyAlignment="1">
      <alignment vertical="center"/>
    </xf>
    <xf numFmtId="177" fontId="7" fillId="0" borderId="8" xfId="3" applyNumberFormat="1" applyFont="1" applyFill="1" applyBorder="1" applyAlignment="1" applyProtection="1">
      <alignment horizontal="center" vertical="center"/>
      <protection hidden="1"/>
    </xf>
    <xf numFmtId="176" fontId="7" fillId="4" borderId="7" xfId="3" applyNumberFormat="1" applyFont="1" applyFill="1" applyBorder="1" applyAlignment="1" applyProtection="1">
      <alignment horizontal="right" vertical="center" shrinkToFit="1"/>
      <protection hidden="1"/>
    </xf>
    <xf numFmtId="176" fontId="7" fillId="4" borderId="4" xfId="2" applyNumberFormat="1" applyFont="1" applyFill="1" applyBorder="1" applyAlignment="1" applyProtection="1">
      <alignment horizontal="right" vertical="center"/>
      <protection hidden="1"/>
    </xf>
    <xf numFmtId="176" fontId="7" fillId="2" borderId="14" xfId="2" applyNumberFormat="1" applyFont="1" applyFill="1" applyBorder="1" applyAlignment="1" applyProtection="1">
      <alignment horizontal="right" vertical="center"/>
      <protection hidden="1"/>
    </xf>
    <xf numFmtId="176" fontId="7" fillId="2" borderId="13" xfId="2" applyNumberFormat="1" applyFont="1" applyFill="1" applyBorder="1" applyAlignment="1" applyProtection="1">
      <alignment horizontal="right" vertical="center"/>
      <protection hidden="1"/>
    </xf>
    <xf numFmtId="176" fontId="7" fillId="2" borderId="12" xfId="2" applyNumberFormat="1" applyFont="1" applyFill="1" applyBorder="1" applyAlignment="1" applyProtection="1">
      <alignment horizontal="right" vertical="center"/>
      <protection hidden="1"/>
    </xf>
    <xf numFmtId="38" fontId="7" fillId="0" borderId="0" xfId="3" applyFont="1" applyBorder="1" applyAlignment="1" applyProtection="1">
      <alignment horizontal="left" vertical="center"/>
      <protection hidden="1"/>
    </xf>
    <xf numFmtId="0" fontId="7" fillId="0" borderId="0" xfId="4" applyFont="1" applyBorder="1" applyAlignment="1">
      <alignment horizontal="left" vertical="center"/>
    </xf>
    <xf numFmtId="38" fontId="7" fillId="0" borderId="0" xfId="3" applyFont="1" applyFill="1" applyBorder="1" applyAlignment="1" applyProtection="1">
      <alignment horizontal="center" vertical="center" shrinkToFit="1"/>
      <protection hidden="1"/>
    </xf>
    <xf numFmtId="176" fontId="7" fillId="4" borderId="14" xfId="2" applyNumberFormat="1" applyFont="1" applyFill="1" applyBorder="1" applyAlignment="1" applyProtection="1">
      <alignment horizontal="right" vertical="center"/>
      <protection hidden="1"/>
    </xf>
    <xf numFmtId="176" fontId="7" fillId="4" borderId="13" xfId="2" applyNumberFormat="1" applyFont="1" applyFill="1" applyBorder="1" applyAlignment="1" applyProtection="1">
      <alignment horizontal="right" vertical="center"/>
      <protection hidden="1"/>
    </xf>
    <xf numFmtId="176" fontId="7" fillId="4" borderId="12" xfId="2" applyNumberFormat="1" applyFont="1" applyFill="1" applyBorder="1" applyAlignment="1" applyProtection="1">
      <alignment horizontal="right" vertical="center"/>
      <protection hidden="1"/>
    </xf>
    <xf numFmtId="0" fontId="15" fillId="0" borderId="0" xfId="0" applyFont="1">
      <alignment vertical="center"/>
    </xf>
    <xf numFmtId="0" fontId="3" fillId="0" borderId="0" xfId="0" applyFont="1" applyAlignment="1">
      <alignment vertical="center"/>
    </xf>
    <xf numFmtId="0" fontId="3" fillId="2" borderId="4"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Fill="1" applyBorder="1" applyAlignment="1">
      <alignment horizontal="left" vertical="center"/>
    </xf>
    <xf numFmtId="0" fontId="3" fillId="0" borderId="0" xfId="0" applyFont="1" applyBorder="1" applyAlignment="1">
      <alignment horizontal="right" vertical="center"/>
    </xf>
    <xf numFmtId="0" fontId="18" fillId="0" borderId="0" xfId="0" applyFont="1">
      <alignment vertical="center"/>
    </xf>
    <xf numFmtId="0" fontId="17" fillId="0" borderId="0" xfId="0" applyFont="1">
      <alignment vertical="center"/>
    </xf>
    <xf numFmtId="0" fontId="3" fillId="0" borderId="4" xfId="0" applyFont="1" applyFill="1" applyBorder="1" applyAlignment="1">
      <alignment horizontal="center"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21" fillId="0" borderId="0" xfId="0" applyFont="1">
      <alignment vertical="center"/>
    </xf>
    <xf numFmtId="0" fontId="22" fillId="2" borderId="4" xfId="0" applyFont="1" applyFill="1" applyBorder="1">
      <alignment vertical="center"/>
    </xf>
    <xf numFmtId="0" fontId="22" fillId="0" borderId="0" xfId="0" applyFont="1" applyBorder="1">
      <alignment vertical="center"/>
    </xf>
    <xf numFmtId="0" fontId="22" fillId="3" borderId="4" xfId="0" applyFont="1" applyFill="1" applyBorder="1">
      <alignment vertical="center"/>
    </xf>
    <xf numFmtId="0" fontId="14" fillId="0" borderId="0" xfId="0" applyFont="1">
      <alignment vertical="center"/>
    </xf>
    <xf numFmtId="0" fontId="21" fillId="0" borderId="5" xfId="0" applyFont="1" applyBorder="1" applyAlignment="1">
      <alignment horizontal="left" vertical="center"/>
    </xf>
    <xf numFmtId="0" fontId="21" fillId="0" borderId="4" xfId="0" applyFont="1" applyBorder="1" applyAlignment="1">
      <alignment horizontal="center" vertical="center"/>
    </xf>
    <xf numFmtId="0" fontId="21" fillId="2" borderId="4" xfId="0" applyFont="1" applyFill="1" applyBorder="1" applyAlignment="1">
      <alignment vertical="center" shrinkToFit="1"/>
    </xf>
    <xf numFmtId="0" fontId="21" fillId="0" borderId="4" xfId="0" applyFont="1" applyBorder="1">
      <alignment vertical="center"/>
    </xf>
    <xf numFmtId="0" fontId="21" fillId="3" borderId="5" xfId="0" applyFont="1" applyFill="1" applyBorder="1" applyAlignment="1">
      <alignment horizontal="center" vertical="center"/>
    </xf>
    <xf numFmtId="0" fontId="22" fillId="0" borderId="0" xfId="0" applyFont="1" applyAlignment="1">
      <alignment horizontal="right" vertical="center"/>
    </xf>
    <xf numFmtId="0" fontId="22" fillId="4" borderId="4" xfId="0" applyFont="1" applyFill="1" applyBorder="1">
      <alignment vertical="center"/>
    </xf>
    <xf numFmtId="0" fontId="25" fillId="0" borderId="0" xfId="2" applyFont="1" applyAlignment="1" applyProtection="1">
      <alignment horizontal="left" vertical="center"/>
      <protection hidden="1"/>
    </xf>
    <xf numFmtId="0" fontId="3" fillId="0" borderId="16" xfId="0" applyFont="1" applyBorder="1">
      <alignment vertical="center"/>
    </xf>
    <xf numFmtId="0" fontId="3" fillId="0" borderId="17" xfId="0" applyFont="1" applyBorder="1">
      <alignment vertical="center"/>
    </xf>
    <xf numFmtId="0" fontId="4" fillId="0" borderId="18" xfId="0" applyFont="1" applyBorder="1">
      <alignment vertical="center"/>
    </xf>
    <xf numFmtId="0" fontId="16" fillId="0" borderId="0" xfId="0" applyFont="1" applyBorder="1" applyAlignment="1">
      <alignment horizontal="left" vertical="center"/>
    </xf>
    <xf numFmtId="0" fontId="3" fillId="0" borderId="19" xfId="0" applyFont="1" applyBorder="1">
      <alignment vertical="center"/>
    </xf>
    <xf numFmtId="0" fontId="3" fillId="0" borderId="18" xfId="0" applyFont="1" applyBorder="1">
      <alignment vertical="center"/>
    </xf>
    <xf numFmtId="0" fontId="3" fillId="0" borderId="20" xfId="0" applyFont="1" applyBorder="1">
      <alignment vertical="center"/>
    </xf>
    <xf numFmtId="0" fontId="3" fillId="0" borderId="21" xfId="0" applyFont="1" applyBorder="1" applyAlignment="1">
      <alignment vertical="center"/>
    </xf>
    <xf numFmtId="0" fontId="3" fillId="0" borderId="21" xfId="0" applyFont="1" applyBorder="1" applyAlignment="1">
      <alignment vertical="center" shrinkToFit="1"/>
    </xf>
    <xf numFmtId="0" fontId="3" fillId="0" borderId="21" xfId="0" applyFont="1" applyFill="1" applyBorder="1" applyAlignment="1">
      <alignment horizontal="left" vertical="center"/>
    </xf>
    <xf numFmtId="0" fontId="3" fillId="0" borderId="22" xfId="0" applyFont="1" applyBorder="1">
      <alignment vertical="center"/>
    </xf>
    <xf numFmtId="0" fontId="3" fillId="0" borderId="16" xfId="0" applyFont="1" applyFill="1" applyBorder="1" applyAlignment="1">
      <alignment horizontal="left" vertical="center"/>
    </xf>
    <xf numFmtId="0" fontId="4" fillId="0" borderId="15" xfId="0" applyFont="1" applyBorder="1">
      <alignment vertical="center"/>
    </xf>
    <xf numFmtId="0" fontId="3" fillId="0" borderId="0" xfId="0" applyFont="1" applyFill="1" applyBorder="1">
      <alignment vertical="center"/>
    </xf>
    <xf numFmtId="0" fontId="3" fillId="0" borderId="21" xfId="0" applyFont="1" applyBorder="1">
      <alignment vertical="center"/>
    </xf>
    <xf numFmtId="0" fontId="3" fillId="0" borderId="16" xfId="0" applyFont="1" applyBorder="1" applyAlignment="1">
      <alignment horizontal="right" vertical="center"/>
    </xf>
    <xf numFmtId="0" fontId="28" fillId="0" borderId="16" xfId="0" applyFont="1" applyBorder="1">
      <alignment vertical="center"/>
    </xf>
    <xf numFmtId="0" fontId="4" fillId="0" borderId="20" xfId="0" applyFont="1" applyBorder="1">
      <alignment vertical="center"/>
    </xf>
    <xf numFmtId="0" fontId="3" fillId="0" borderId="21"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28" fillId="0" borderId="0" xfId="0" applyFont="1">
      <alignment vertical="center"/>
    </xf>
    <xf numFmtId="0" fontId="26" fillId="0" borderId="0" xfId="0" applyFont="1" applyAlignment="1">
      <alignment vertical="center"/>
    </xf>
    <xf numFmtId="0" fontId="20" fillId="0" borderId="0" xfId="0" applyFont="1" applyAlignment="1">
      <alignment vertical="center"/>
    </xf>
    <xf numFmtId="0" fontId="4" fillId="0" borderId="0" xfId="0" applyFont="1" applyAlignment="1">
      <alignment vertical="center"/>
    </xf>
    <xf numFmtId="0" fontId="26" fillId="0" borderId="0" xfId="0" applyFont="1" applyAlignment="1">
      <alignment horizontal="right" vertical="center"/>
    </xf>
    <xf numFmtId="0" fontId="15" fillId="0" borderId="0" xfId="0" applyFont="1" applyBorder="1">
      <alignment vertical="center"/>
    </xf>
    <xf numFmtId="0" fontId="17" fillId="0" borderId="0" xfId="0" applyFont="1" applyAlignment="1">
      <alignment horizontal="left" vertical="center"/>
    </xf>
    <xf numFmtId="0" fontId="3" fillId="0" borderId="27" xfId="0" applyFont="1" applyBorder="1">
      <alignment vertical="center"/>
    </xf>
    <xf numFmtId="0" fontId="3" fillId="0" borderId="28" xfId="0" applyFont="1" applyBorder="1">
      <alignment vertical="center"/>
    </xf>
    <xf numFmtId="0" fontId="15"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15" fillId="0" borderId="19" xfId="0" applyFont="1" applyBorder="1">
      <alignment vertical="center"/>
    </xf>
    <xf numFmtId="0" fontId="4" fillId="0" borderId="0" xfId="0" applyFont="1" applyBorder="1">
      <alignment vertical="center"/>
    </xf>
    <xf numFmtId="0" fontId="19" fillId="0" borderId="0" xfId="0" applyFont="1">
      <alignment vertical="center"/>
    </xf>
    <xf numFmtId="0" fontId="17" fillId="0" borderId="0" xfId="0" applyFont="1" applyProtection="1">
      <alignment vertical="center"/>
    </xf>
    <xf numFmtId="0" fontId="26" fillId="6" borderId="4" xfId="0" applyFont="1" applyFill="1" applyBorder="1" applyAlignment="1">
      <alignment vertical="center"/>
    </xf>
    <xf numFmtId="0" fontId="20" fillId="0" borderId="4" xfId="0" applyFont="1" applyBorder="1" applyAlignment="1">
      <alignment vertical="center"/>
    </xf>
    <xf numFmtId="0" fontId="26" fillId="0" borderId="4" xfId="0" applyFont="1" applyBorder="1" applyAlignment="1">
      <alignment vertical="center"/>
    </xf>
    <xf numFmtId="0" fontId="28" fillId="0" borderId="0" xfId="0" applyFont="1" applyBorder="1" applyAlignment="1">
      <alignment horizontal="right" vertical="center" wrapText="1"/>
    </xf>
    <xf numFmtId="0" fontId="22" fillId="0" borderId="0" xfId="0" applyFont="1" applyBorder="1" applyAlignment="1">
      <alignment horizontal="center" vertical="center" wrapText="1"/>
    </xf>
    <xf numFmtId="0" fontId="15" fillId="0" borderId="6" xfId="0" applyFont="1" applyBorder="1" applyAlignment="1">
      <alignment vertical="center"/>
    </xf>
    <xf numFmtId="0" fontId="30" fillId="0" borderId="0" xfId="0" applyFont="1">
      <alignment vertical="center"/>
    </xf>
    <xf numFmtId="0" fontId="31" fillId="0" borderId="0" xfId="0" applyFont="1" applyAlignment="1">
      <alignment horizontal="right" vertical="center"/>
    </xf>
    <xf numFmtId="0" fontId="21" fillId="0" borderId="4" xfId="0" applyFont="1" applyFill="1" applyBorder="1" applyAlignment="1">
      <alignment horizontal="center" vertical="center"/>
    </xf>
    <xf numFmtId="0" fontId="31" fillId="0" borderId="5" xfId="0" applyFont="1" applyBorder="1" applyAlignment="1">
      <alignment horizontal="left" vertical="center"/>
    </xf>
    <xf numFmtId="0" fontId="15" fillId="0" borderId="6" xfId="0" applyFont="1" applyBorder="1" applyAlignment="1">
      <alignment horizontal="center" vertical="center"/>
    </xf>
    <xf numFmtId="0" fontId="17" fillId="0" borderId="0" xfId="0" applyFont="1" applyFill="1" applyBorder="1">
      <alignment vertical="center"/>
    </xf>
    <xf numFmtId="0" fontId="32" fillId="0" borderId="0" xfId="0" applyFont="1">
      <alignment vertical="center"/>
    </xf>
    <xf numFmtId="0" fontId="3" fillId="3" borderId="4" xfId="0" applyFont="1" applyFill="1" applyBorder="1" applyAlignment="1">
      <alignment horizontal="center" vertical="center" wrapText="1"/>
    </xf>
    <xf numFmtId="0" fontId="4" fillId="0" borderId="0" xfId="0" applyFont="1" applyFill="1">
      <alignment vertical="center"/>
    </xf>
    <xf numFmtId="0" fontId="3" fillId="0" borderId="0" xfId="0" applyFont="1" applyFill="1">
      <alignment vertical="center"/>
    </xf>
    <xf numFmtId="38" fontId="3" fillId="2" borderId="26" xfId="1" applyFont="1" applyFill="1" applyBorder="1" applyAlignment="1">
      <alignment horizontal="center" vertical="center"/>
    </xf>
    <xf numFmtId="178" fontId="3" fillId="4" borderId="4" xfId="0" applyNumberFormat="1" applyFont="1" applyFill="1" applyBorder="1" applyAlignment="1">
      <alignment horizontal="center" vertical="center"/>
    </xf>
    <xf numFmtId="0" fontId="21" fillId="2" borderId="5" xfId="0" applyFont="1" applyFill="1" applyBorder="1" applyAlignment="1">
      <alignment horizontal="left" vertical="center"/>
    </xf>
    <xf numFmtId="0" fontId="21" fillId="2" borderId="6" xfId="0" applyFont="1" applyFill="1" applyBorder="1" applyAlignment="1">
      <alignment horizontal="left" vertical="center"/>
    </xf>
    <xf numFmtId="0" fontId="21" fillId="2" borderId="7" xfId="0" applyFont="1" applyFill="1" applyBorder="1" applyAlignment="1">
      <alignment horizontal="left" vertical="center"/>
    </xf>
    <xf numFmtId="0" fontId="21" fillId="0" borderId="4" xfId="0" applyFont="1" applyBorder="1" applyAlignment="1">
      <alignment horizontal="left" vertical="center"/>
    </xf>
    <xf numFmtId="0" fontId="23"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3" fillId="0" borderId="0" xfId="0" applyFont="1" applyFill="1" applyBorder="1" applyAlignment="1">
      <alignment horizontal="left" vertical="center"/>
    </xf>
    <xf numFmtId="0" fontId="3" fillId="3" borderId="4" xfId="0" applyFont="1" applyFill="1" applyBorder="1" applyAlignment="1">
      <alignment horizontal="left" vertical="top" wrapText="1" shrinkToFit="1"/>
    </xf>
    <xf numFmtId="0" fontId="3" fillId="3" borderId="5" xfId="0" applyFont="1" applyFill="1" applyBorder="1" applyAlignment="1">
      <alignment horizontal="left" vertical="top" shrinkToFit="1"/>
    </xf>
    <xf numFmtId="0" fontId="3" fillId="3" borderId="7" xfId="0" applyFont="1" applyFill="1" applyBorder="1" applyAlignment="1">
      <alignment horizontal="left" vertical="top" shrinkToFit="1"/>
    </xf>
    <xf numFmtId="0" fontId="3" fillId="2" borderId="23" xfId="0" applyFont="1" applyFill="1" applyBorder="1">
      <alignment vertical="center"/>
    </xf>
    <xf numFmtId="0" fontId="3" fillId="2" borderId="24" xfId="0" applyFont="1" applyFill="1" applyBorder="1">
      <alignment vertical="center"/>
    </xf>
    <xf numFmtId="0" fontId="3" fillId="2" borderId="25" xfId="0" applyFont="1" applyFill="1" applyBorder="1">
      <alignment vertical="center"/>
    </xf>
    <xf numFmtId="0" fontId="3" fillId="4" borderId="5" xfId="0" applyFont="1" applyFill="1" applyBorder="1" applyAlignment="1">
      <alignment horizontal="left" vertical="center" shrinkToFit="1"/>
    </xf>
    <xf numFmtId="0" fontId="3" fillId="4" borderId="6" xfId="0" applyFont="1" applyFill="1" applyBorder="1" applyAlignment="1">
      <alignment horizontal="left" vertical="center" shrinkToFit="1"/>
    </xf>
    <xf numFmtId="0" fontId="3" fillId="4" borderId="7" xfId="0" applyFont="1" applyFill="1" applyBorder="1" applyAlignment="1">
      <alignment horizontal="left" vertical="center" shrinkToFit="1"/>
    </xf>
    <xf numFmtId="0" fontId="3" fillId="2" borderId="3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0" borderId="4" xfId="0" applyFont="1" applyBorder="1">
      <alignment vertical="center"/>
    </xf>
    <xf numFmtId="0" fontId="3" fillId="2" borderId="34"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7"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34"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3" fillId="0" borderId="0" xfId="0" applyFont="1" applyAlignment="1">
      <alignment vertical="center" wrapText="1"/>
    </xf>
    <xf numFmtId="0" fontId="7" fillId="2" borderId="1" xfId="2" applyFont="1" applyFill="1" applyBorder="1" applyAlignment="1" applyProtection="1">
      <alignment horizontal="left" vertical="center" shrinkToFit="1"/>
      <protection hidden="1"/>
    </xf>
    <xf numFmtId="0" fontId="7" fillId="2" borderId="3" xfId="2" applyFont="1" applyFill="1" applyBorder="1" applyAlignment="1" applyProtection="1">
      <alignment horizontal="left" vertical="center" shrinkToFit="1"/>
      <protection hidden="1"/>
    </xf>
    <xf numFmtId="0" fontId="7" fillId="2" borderId="2" xfId="2" applyFont="1" applyFill="1" applyBorder="1" applyAlignment="1" applyProtection="1">
      <alignment horizontal="left" vertical="center" shrinkToFit="1"/>
      <protection hidden="1"/>
    </xf>
    <xf numFmtId="0" fontId="7" fillId="0" borderId="5" xfId="2" applyFont="1" applyBorder="1" applyAlignment="1" applyProtection="1">
      <alignment horizontal="center" vertical="center"/>
      <protection hidden="1"/>
    </xf>
    <xf numFmtId="0" fontId="7" fillId="0" borderId="7" xfId="2" applyFont="1" applyBorder="1" applyAlignment="1" applyProtection="1">
      <alignment horizontal="center" vertical="center"/>
      <protection hidden="1"/>
    </xf>
    <xf numFmtId="38" fontId="7" fillId="0" borderId="5" xfId="3" applyFont="1" applyBorder="1" applyAlignment="1" applyProtection="1">
      <alignment horizontal="left" vertical="center"/>
      <protection hidden="1"/>
    </xf>
    <xf numFmtId="0" fontId="7" fillId="0" borderId="6" xfId="4" applyFont="1" applyBorder="1" applyAlignment="1">
      <alignment horizontal="left" vertical="center"/>
    </xf>
    <xf numFmtId="0" fontId="3" fillId="4" borderId="11" xfId="0" applyFont="1" applyFill="1" applyBorder="1" applyAlignment="1">
      <alignment horizontal="left" vertical="center" shrinkToFit="1"/>
    </xf>
    <xf numFmtId="0" fontId="3" fillId="4" borderId="0" xfId="0" applyFont="1" applyFill="1" applyBorder="1" applyAlignment="1">
      <alignment horizontal="left" vertical="center" shrinkToFit="1"/>
    </xf>
  </cellXfs>
  <cellStyles count="5">
    <cellStyle name="桁区切り" xfId="1" builtinId="6"/>
    <cellStyle name="桁区切り 2" xfId="3"/>
    <cellStyle name="標準" xfId="0" builtinId="0"/>
    <cellStyle name="標準 2" xfId="2"/>
    <cellStyle name="標準 3" xfId="4"/>
  </cellStyles>
  <dxfs count="24">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31"/>
  <sheetViews>
    <sheetView showGridLines="0" topLeftCell="A6" zoomScaleNormal="100" workbookViewId="0">
      <selection activeCell="C13" sqref="C13:G13"/>
    </sheetView>
  </sheetViews>
  <sheetFormatPr defaultColWidth="9" defaultRowHeight="18.75"/>
  <cols>
    <col min="1" max="1" width="5.25" style="2" customWidth="1"/>
    <col min="2" max="3" width="9" style="2"/>
    <col min="4" max="4" width="29.75" style="2" customWidth="1"/>
    <col min="5" max="6" width="9" style="2"/>
    <col min="7" max="7" width="29.625" style="2" customWidth="1"/>
    <col min="8" max="8" width="4.25" style="2" customWidth="1"/>
    <col min="9" max="16384" width="9" style="2"/>
  </cols>
  <sheetData>
    <row r="1" spans="1:10" ht="22.5">
      <c r="A1" s="26" t="s">
        <v>136</v>
      </c>
    </row>
    <row r="2" spans="1:10" ht="22.5">
      <c r="A2" s="26"/>
    </row>
    <row r="3" spans="1:10" ht="22.5">
      <c r="A3" s="26" t="s">
        <v>62</v>
      </c>
    </row>
    <row r="4" spans="1:10" ht="22.5">
      <c r="A4" s="26"/>
      <c r="B4" s="53" t="s">
        <v>130</v>
      </c>
      <c r="C4" s="39"/>
    </row>
    <row r="5" spans="1:10" ht="22.5">
      <c r="A5" s="26"/>
      <c r="B5" s="53" t="s">
        <v>131</v>
      </c>
      <c r="C5" s="39"/>
    </row>
    <row r="6" spans="1:10" ht="22.5">
      <c r="A6" s="26"/>
      <c r="B6" s="53" t="s">
        <v>132</v>
      </c>
      <c r="C6" s="39"/>
    </row>
    <row r="7" spans="1:10" ht="22.5">
      <c r="A7" s="26"/>
      <c r="B7" s="6" t="s">
        <v>133</v>
      </c>
      <c r="C7" s="6"/>
    </row>
    <row r="8" spans="1:10" ht="22.5">
      <c r="A8" s="26"/>
      <c r="B8" s="6" t="s">
        <v>147</v>
      </c>
      <c r="C8" s="6"/>
    </row>
    <row r="9" spans="1:10" ht="22.5">
      <c r="A9" s="26"/>
      <c r="B9" s="2" t="s">
        <v>135</v>
      </c>
    </row>
    <row r="10" spans="1:10">
      <c r="C10" t="s">
        <v>134</v>
      </c>
    </row>
    <row r="11" spans="1:10">
      <c r="B11" s="4"/>
    </row>
    <row r="12" spans="1:10" s="6" customFormat="1" ht="22.5">
      <c r="A12" s="57" t="s">
        <v>129</v>
      </c>
      <c r="I12" s="63" t="s">
        <v>80</v>
      </c>
    </row>
    <row r="13" spans="1:10">
      <c r="B13" s="59" t="s">
        <v>6</v>
      </c>
      <c r="C13" s="123"/>
      <c r="D13" s="124"/>
      <c r="E13" s="124"/>
      <c r="F13" s="124"/>
      <c r="G13" s="125"/>
      <c r="H13" s="39"/>
      <c r="I13" s="54"/>
      <c r="J13" s="55" t="s">
        <v>36</v>
      </c>
    </row>
    <row r="14" spans="1:10" ht="18.75" customHeight="1">
      <c r="B14" s="126" t="s">
        <v>21</v>
      </c>
      <c r="C14" s="58" t="s">
        <v>7</v>
      </c>
      <c r="D14" s="60"/>
      <c r="E14" s="127" t="s">
        <v>82</v>
      </c>
      <c r="F14" s="61" t="s">
        <v>7</v>
      </c>
      <c r="G14" s="60"/>
      <c r="H14" s="39"/>
      <c r="I14" s="56"/>
      <c r="J14" s="55" t="s">
        <v>37</v>
      </c>
    </row>
    <row r="15" spans="1:10">
      <c r="B15" s="126"/>
      <c r="C15" s="58" t="s">
        <v>8</v>
      </c>
      <c r="D15" s="60"/>
      <c r="E15" s="127"/>
      <c r="F15" s="61" t="s">
        <v>8</v>
      </c>
      <c r="G15" s="60"/>
      <c r="H15" s="39"/>
    </row>
    <row r="16" spans="1:10">
      <c r="B16" s="128" t="s">
        <v>81</v>
      </c>
      <c r="C16" s="62" t="s">
        <v>22</v>
      </c>
      <c r="D16" s="61" t="s">
        <v>12</v>
      </c>
      <c r="H16" s="39"/>
    </row>
    <row r="17" spans="1:4">
      <c r="B17" s="129"/>
      <c r="C17" s="62"/>
      <c r="D17" s="61" t="s">
        <v>9</v>
      </c>
    </row>
    <row r="18" spans="1:4">
      <c r="B18" s="129"/>
      <c r="C18" s="62"/>
      <c r="D18" s="61" t="s">
        <v>10</v>
      </c>
    </row>
    <row r="19" spans="1:4">
      <c r="B19" s="129"/>
      <c r="C19" s="62"/>
      <c r="D19" s="61" t="s">
        <v>11</v>
      </c>
    </row>
    <row r="20" spans="1:4">
      <c r="B20" s="130"/>
      <c r="C20" s="62"/>
      <c r="D20" s="61" t="s">
        <v>138</v>
      </c>
    </row>
    <row r="22" spans="1:4" ht="22.5">
      <c r="A22" s="26" t="s">
        <v>61</v>
      </c>
    </row>
    <row r="23" spans="1:4">
      <c r="B23" s="2" t="s">
        <v>59</v>
      </c>
    </row>
    <row r="24" spans="1:4">
      <c r="B24" s="2" t="s">
        <v>58</v>
      </c>
    </row>
    <row r="25" spans="1:4">
      <c r="B25" s="2" t="s">
        <v>52</v>
      </c>
    </row>
    <row r="26" spans="1:4">
      <c r="B26" s="2" t="s">
        <v>53</v>
      </c>
    </row>
    <row r="27" spans="1:4">
      <c r="B27" s="2" t="s">
        <v>54</v>
      </c>
    </row>
    <row r="28" spans="1:4">
      <c r="B28" s="2" t="s">
        <v>55</v>
      </c>
    </row>
    <row r="29" spans="1:4">
      <c r="B29" s="2" t="s">
        <v>60</v>
      </c>
    </row>
    <row r="30" spans="1:4">
      <c r="B30" s="2" t="s">
        <v>56</v>
      </c>
    </row>
    <row r="31" spans="1:4">
      <c r="B31" s="2" t="s">
        <v>57</v>
      </c>
    </row>
  </sheetData>
  <mergeCells count="4">
    <mergeCell ref="C13:G13"/>
    <mergeCell ref="B14:B15"/>
    <mergeCell ref="E14:E15"/>
    <mergeCell ref="B16:B20"/>
  </mergeCells>
  <phoneticPr fontId="2"/>
  <dataValidations count="1">
    <dataValidation type="list" allowBlank="1" showInputMessage="1" showErrorMessage="1" sqref="C16:C20">
      <formula1>"　,○"</formula1>
    </dataValidation>
  </dataValidations>
  <pageMargins left="0.7" right="0.7" top="0.75" bottom="0.75" header="0.3" footer="0.3"/>
  <pageSetup paperSize="9" scale="49"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31"/>
  <sheetViews>
    <sheetView showGridLines="0" view="pageBreakPreview" topLeftCell="A46" zoomScale="77" zoomScaleNormal="100" zoomScaleSheetLayoutView="77" workbookViewId="0">
      <selection activeCell="G16" sqref="G16"/>
    </sheetView>
  </sheetViews>
  <sheetFormatPr defaultColWidth="9" defaultRowHeight="18.75"/>
  <cols>
    <col min="1" max="2" width="2.875" style="2" customWidth="1"/>
    <col min="3" max="3" width="10.75" style="2" customWidth="1"/>
    <col min="4" max="4" width="19.75" style="2" customWidth="1"/>
    <col min="5" max="5" width="30.25" style="2" customWidth="1"/>
    <col min="6" max="6" width="8.5" style="2" customWidth="1"/>
    <col min="7" max="7" width="25.125" style="2" customWidth="1"/>
    <col min="8" max="8" width="23.75" style="2" customWidth="1"/>
    <col min="9" max="9" width="14" style="2" customWidth="1"/>
    <col min="10" max="10" width="9" style="2"/>
    <col min="11" max="11" width="8.25" style="2" customWidth="1"/>
    <col min="12" max="12" width="7.25" style="2" customWidth="1"/>
    <col min="13" max="17" width="17.125" style="2" customWidth="1"/>
    <col min="18" max="18" width="57.75" style="40" bestFit="1" customWidth="1"/>
    <col min="19" max="19" width="72.25" style="40" bestFit="1" customWidth="1"/>
    <col min="20" max="20" width="39.75" style="40" bestFit="1" customWidth="1"/>
    <col min="21" max="21" width="48" style="40" bestFit="1" customWidth="1"/>
    <col min="22" max="22" width="42.25" style="40" bestFit="1" customWidth="1"/>
    <col min="23" max="16384" width="9" style="2"/>
  </cols>
  <sheetData>
    <row r="1" spans="1:22" ht="22.5">
      <c r="A1" s="26" t="s">
        <v>136</v>
      </c>
      <c r="B1" s="26"/>
      <c r="F1" s="1" t="s">
        <v>6</v>
      </c>
      <c r="G1" s="138">
        <f>はじめに・免責事項!C13</f>
        <v>0</v>
      </c>
      <c r="H1" s="139"/>
      <c r="I1" s="140"/>
      <c r="R1" s="88"/>
      <c r="S1" s="89"/>
      <c r="T1" s="89"/>
      <c r="U1" s="89"/>
      <c r="V1" s="89"/>
    </row>
    <row r="2" spans="1:22" ht="22.5">
      <c r="A2" s="26" t="s">
        <v>83</v>
      </c>
      <c r="I2" s="6"/>
      <c r="J2" s="6"/>
      <c r="K2" s="6"/>
      <c r="Q2" s="91" t="s">
        <v>105</v>
      </c>
      <c r="R2" s="105" t="s">
        <v>124</v>
      </c>
      <c r="S2" s="105" t="s">
        <v>125</v>
      </c>
      <c r="T2" s="105" t="s">
        <v>126</v>
      </c>
      <c r="U2" s="105" t="s">
        <v>127</v>
      </c>
      <c r="V2" s="105" t="s">
        <v>128</v>
      </c>
    </row>
    <row r="3" spans="1:22" s="6" customFormat="1">
      <c r="A3" s="2"/>
      <c r="B3" s="2"/>
      <c r="C3" s="2"/>
      <c r="D3" s="2"/>
      <c r="E3" s="2"/>
      <c r="F3" s="108" t="s">
        <v>84</v>
      </c>
      <c r="G3" s="54"/>
      <c r="H3" s="55" t="s">
        <v>36</v>
      </c>
      <c r="I3" s="2"/>
      <c r="J3" s="2"/>
      <c r="K3" s="2"/>
      <c r="O3" s="102"/>
      <c r="P3" s="102"/>
      <c r="Q3" s="91" t="s">
        <v>106</v>
      </c>
      <c r="R3" s="106" t="s">
        <v>95</v>
      </c>
      <c r="S3" s="106" t="s">
        <v>110</v>
      </c>
      <c r="T3" s="106" t="s">
        <v>107</v>
      </c>
      <c r="U3" s="106" t="s">
        <v>113</v>
      </c>
      <c r="V3" s="106" t="s">
        <v>112</v>
      </c>
    </row>
    <row r="4" spans="1:22" s="6" customFormat="1">
      <c r="A4" s="2"/>
      <c r="B4" s="2"/>
      <c r="C4" s="2"/>
      <c r="F4" s="109"/>
      <c r="G4" s="56"/>
      <c r="H4" s="55" t="s">
        <v>37</v>
      </c>
      <c r="L4" s="2"/>
      <c r="M4" s="2"/>
      <c r="N4" s="2"/>
      <c r="O4" s="55"/>
      <c r="P4" s="55"/>
      <c r="R4" s="106" t="s">
        <v>96</v>
      </c>
      <c r="S4" s="106" t="s">
        <v>111</v>
      </c>
      <c r="T4" s="106" t="s">
        <v>108</v>
      </c>
      <c r="U4" s="106"/>
      <c r="V4" s="106" t="s">
        <v>97</v>
      </c>
    </row>
    <row r="5" spans="1:22" s="6" customFormat="1">
      <c r="A5" s="2"/>
      <c r="B5" s="2"/>
      <c r="C5" s="2"/>
      <c r="D5" s="2"/>
      <c r="E5" s="2"/>
      <c r="F5" s="109"/>
      <c r="G5" s="64"/>
      <c r="H5" s="55" t="s">
        <v>41</v>
      </c>
      <c r="I5" s="2"/>
      <c r="J5" s="2"/>
      <c r="K5" s="2"/>
      <c r="L5" s="2"/>
      <c r="O5" s="55"/>
      <c r="P5" s="55"/>
      <c r="R5" s="106" t="s">
        <v>109</v>
      </c>
      <c r="S5" s="106" t="s">
        <v>123</v>
      </c>
      <c r="T5" s="107"/>
      <c r="U5" s="107"/>
      <c r="V5" s="107"/>
    </row>
    <row r="6" spans="1:22" ht="22.5">
      <c r="A6" s="6"/>
      <c r="B6" s="57" t="s">
        <v>89</v>
      </c>
      <c r="C6" s="6"/>
      <c r="D6" s="6"/>
      <c r="E6" s="6"/>
      <c r="F6" s="6"/>
      <c r="G6" s="6"/>
      <c r="H6" s="6"/>
      <c r="I6" s="6"/>
      <c r="O6" s="55"/>
      <c r="P6" s="55"/>
    </row>
    <row r="7" spans="1:22">
      <c r="A7" s="6"/>
      <c r="B7" s="6"/>
      <c r="C7" s="2" t="s">
        <v>87</v>
      </c>
      <c r="D7" s="6"/>
      <c r="E7" s="6"/>
      <c r="F7" s="6"/>
      <c r="G7" s="6"/>
      <c r="H7" s="6"/>
      <c r="I7" s="6"/>
      <c r="O7" s="5"/>
      <c r="P7" s="5"/>
    </row>
    <row r="8" spans="1:22">
      <c r="A8" s="119"/>
      <c r="B8" s="112" t="s">
        <v>139</v>
      </c>
      <c r="C8" s="113" t="s">
        <v>0</v>
      </c>
      <c r="D8" s="114" t="s">
        <v>88</v>
      </c>
      <c r="E8" s="41">
        <v>2050</v>
      </c>
      <c r="F8" s="3" t="s">
        <v>14</v>
      </c>
      <c r="G8" s="49"/>
      <c r="H8" s="110" t="s">
        <v>141</v>
      </c>
      <c r="I8" s="50"/>
      <c r="K8" s="6"/>
      <c r="L8" s="6"/>
      <c r="M8" s="6"/>
      <c r="N8" s="6"/>
    </row>
    <row r="9" spans="1:22">
      <c r="A9" s="120"/>
      <c r="B9" s="53"/>
      <c r="C9" s="113" t="s">
        <v>3</v>
      </c>
      <c r="D9" s="58" t="s">
        <v>1</v>
      </c>
      <c r="E9" s="41"/>
      <c r="F9" s="3" t="s">
        <v>14</v>
      </c>
      <c r="G9" s="49" t="s">
        <v>38</v>
      </c>
      <c r="H9" s="115" t="s">
        <v>142</v>
      </c>
      <c r="I9" s="50"/>
    </row>
    <row r="10" spans="1:22">
      <c r="A10" s="120"/>
      <c r="B10" s="53"/>
      <c r="C10" s="113" t="s">
        <v>4</v>
      </c>
      <c r="D10" s="58" t="s">
        <v>2</v>
      </c>
      <c r="E10" s="41"/>
      <c r="F10" s="3" t="s">
        <v>13</v>
      </c>
      <c r="G10" s="49" t="s">
        <v>38</v>
      </c>
      <c r="H10" s="115" t="s">
        <v>142</v>
      </c>
      <c r="I10" s="50"/>
    </row>
    <row r="11" spans="1:22">
      <c r="A11" s="120"/>
      <c r="B11" s="112" t="s">
        <v>139</v>
      </c>
      <c r="C11" s="59" t="s">
        <v>17</v>
      </c>
      <c r="D11" s="114" t="s">
        <v>94</v>
      </c>
      <c r="E11" s="9">
        <f>E20+E39+E58+E77+E96+E115</f>
        <v>0</v>
      </c>
      <c r="F11" s="3" t="s">
        <v>16</v>
      </c>
      <c r="G11" s="49" t="s">
        <v>119</v>
      </c>
      <c r="H11" s="110" t="s">
        <v>140</v>
      </c>
      <c r="I11" s="50"/>
    </row>
    <row r="12" spans="1:22">
      <c r="A12" s="120"/>
      <c r="B12" s="112" t="s">
        <v>139</v>
      </c>
      <c r="C12" s="59" t="s">
        <v>18</v>
      </c>
      <c r="D12" s="114" t="s">
        <v>93</v>
      </c>
      <c r="E12" s="9">
        <f>E25+E30</f>
        <v>0</v>
      </c>
      <c r="F12" s="3" t="s">
        <v>16</v>
      </c>
      <c r="G12" s="51" t="s">
        <v>19</v>
      </c>
      <c r="H12" s="115" t="s">
        <v>142</v>
      </c>
      <c r="I12" s="52"/>
    </row>
    <row r="13" spans="1:22" s="6" customFormat="1">
      <c r="A13" s="2"/>
      <c r="B13" s="2"/>
      <c r="C13" s="48" t="s">
        <v>63</v>
      </c>
      <c r="D13" s="51" t="s">
        <v>5</v>
      </c>
      <c r="E13" s="122" t="str">
        <f>IF(E12=0,"－",E12/E11*100)</f>
        <v>－</v>
      </c>
      <c r="F13" s="3" t="s">
        <v>13</v>
      </c>
      <c r="G13" s="49" t="s">
        <v>20</v>
      </c>
      <c r="H13" s="110" t="s">
        <v>143</v>
      </c>
      <c r="I13" s="50"/>
      <c r="J13" s="2"/>
      <c r="R13" s="90"/>
      <c r="S13" s="90"/>
      <c r="T13" s="90"/>
      <c r="U13" s="90"/>
      <c r="V13" s="90"/>
    </row>
    <row r="14" spans="1:22">
      <c r="J14" s="6"/>
    </row>
    <row r="15" spans="1:22">
      <c r="G15" s="47"/>
      <c r="J15" s="6"/>
    </row>
    <row r="16" spans="1:22" ht="22.5">
      <c r="A16" s="6"/>
      <c r="B16" s="57" t="s">
        <v>137</v>
      </c>
      <c r="C16" s="6"/>
      <c r="D16" s="6"/>
      <c r="E16" s="6"/>
      <c r="F16" s="6"/>
      <c r="G16" s="6"/>
      <c r="H16" s="6"/>
      <c r="I16" s="6"/>
      <c r="J16" s="6"/>
    </row>
    <row r="17" spans="2:16">
      <c r="C17" s="2" t="s">
        <v>121</v>
      </c>
    </row>
    <row r="18" spans="2:16" ht="19.5" thickBot="1">
      <c r="C18" s="53" t="s">
        <v>120</v>
      </c>
    </row>
    <row r="19" spans="2:16">
      <c r="B19" s="78" t="s">
        <v>98</v>
      </c>
      <c r="C19" s="66"/>
      <c r="D19" s="81" t="s">
        <v>99</v>
      </c>
      <c r="E19" s="135"/>
      <c r="F19" s="136"/>
      <c r="G19" s="137"/>
      <c r="H19" s="82" t="s">
        <v>100</v>
      </c>
      <c r="I19" s="77"/>
      <c r="J19" s="67"/>
    </row>
    <row r="20" spans="2:16" ht="19.5" thickBot="1">
      <c r="B20" s="83"/>
      <c r="C20" s="84"/>
      <c r="D20" s="84" t="s">
        <v>101</v>
      </c>
      <c r="E20" s="121"/>
      <c r="F20" s="80" t="s">
        <v>91</v>
      </c>
      <c r="G20" s="80"/>
      <c r="H20" s="80"/>
      <c r="I20" s="80"/>
      <c r="J20" s="76"/>
      <c r="K20" s="87" t="s">
        <v>117</v>
      </c>
    </row>
    <row r="21" spans="2:16" ht="38.25" customHeight="1">
      <c r="B21" s="68" t="s">
        <v>122</v>
      </c>
      <c r="C21" s="85"/>
      <c r="D21" s="45"/>
      <c r="E21" s="45"/>
      <c r="F21" s="69"/>
      <c r="G21" s="5"/>
      <c r="H21" s="5"/>
      <c r="I21" s="5"/>
      <c r="J21" s="70"/>
    </row>
    <row r="22" spans="2:16">
      <c r="B22" s="71"/>
      <c r="J22" s="70"/>
      <c r="N22" s="5"/>
      <c r="O22" s="5"/>
      <c r="P22" s="5"/>
    </row>
    <row r="23" spans="2:16">
      <c r="B23" s="71"/>
      <c r="C23" s="45" t="s">
        <v>104</v>
      </c>
      <c r="D23" s="133" t="s">
        <v>148</v>
      </c>
      <c r="E23" s="134"/>
      <c r="F23" s="104" t="str">
        <f>IF(D23=$U$2,"→「小売電力会社名」「再エネメニュー名」を以下↓に入力ください","・")</f>
        <v>→「小売電力会社名」「再エネメニュー名」を以下↓に入力ください</v>
      </c>
      <c r="G23" s="93"/>
      <c r="I23" s="5"/>
      <c r="J23" s="70"/>
      <c r="L23" s="79"/>
      <c r="N23" s="5"/>
      <c r="O23" s="5"/>
      <c r="P23" s="5"/>
    </row>
    <row r="24" spans="2:16">
      <c r="B24" s="71"/>
      <c r="C24" s="45" t="s">
        <v>103</v>
      </c>
      <c r="D24" s="132" t="s">
        <v>113</v>
      </c>
      <c r="E24" s="132"/>
      <c r="F24" s="87"/>
      <c r="G24" s="45" t="str">
        <f>IF(D23=$U$2,"小売電力会社名：","・")</f>
        <v>小売電力会社名：</v>
      </c>
      <c r="H24" s="131"/>
      <c r="I24" s="131"/>
      <c r="J24" s="70"/>
    </row>
    <row r="25" spans="2:16">
      <c r="B25" s="71"/>
      <c r="D25" s="86" t="s">
        <v>102</v>
      </c>
      <c r="E25" s="9"/>
      <c r="F25" s="5" t="s">
        <v>91</v>
      </c>
      <c r="G25" s="45" t="str">
        <f>IF(D23=$U$2,"メニュー名称：","・")</f>
        <v>メニュー名称：</v>
      </c>
      <c r="H25" s="131"/>
      <c r="I25" s="131"/>
      <c r="J25" s="101" t="str">
        <f>IF(D23=$U$2,"←「非化石証書」を含むメニュー構成の場合「トラッキング付き非化石証書」であることを確認してください。","・")</f>
        <v>←「非化石証書」を含むメニュー構成の場合「トラッキング付き非化石証書」であることを確認してください。</v>
      </c>
      <c r="K25" s="103" t="s">
        <v>118</v>
      </c>
    </row>
    <row r="26" spans="2:16" ht="38.25" customHeight="1">
      <c r="B26" s="94"/>
      <c r="C26" s="95"/>
      <c r="D26" s="95"/>
      <c r="E26" s="95"/>
      <c r="F26" s="95"/>
      <c r="G26" s="95"/>
      <c r="H26" s="96"/>
      <c r="I26" s="95"/>
      <c r="J26" s="97"/>
    </row>
    <row r="27" spans="2:16">
      <c r="B27" s="98"/>
      <c r="C27" s="99"/>
      <c r="D27" s="99"/>
      <c r="E27" s="99"/>
      <c r="F27" s="99"/>
      <c r="G27" s="99"/>
      <c r="H27" s="99"/>
      <c r="I27" s="99"/>
      <c r="J27" s="100"/>
      <c r="N27" s="5"/>
      <c r="O27" s="5"/>
      <c r="P27" s="5"/>
    </row>
    <row r="28" spans="2:16">
      <c r="B28" s="71"/>
      <c r="C28" s="45" t="s">
        <v>114</v>
      </c>
      <c r="D28" s="133" t="s">
        <v>149</v>
      </c>
      <c r="E28" s="134"/>
      <c r="F28" s="47" t="str">
        <f>IF(D28=$U$2,"→「小売電力会社名」「再エネメニュー名」を以下↓に入力ください","・")</f>
        <v>・</v>
      </c>
      <c r="G28" s="93"/>
      <c r="I28" s="5"/>
      <c r="J28" s="70"/>
      <c r="L28" s="79"/>
      <c r="N28" s="5"/>
      <c r="O28" s="5"/>
      <c r="P28" s="5"/>
    </row>
    <row r="29" spans="2:16">
      <c r="B29" s="71"/>
      <c r="C29" s="45" t="s">
        <v>103</v>
      </c>
      <c r="D29" s="132" t="s">
        <v>95</v>
      </c>
      <c r="E29" s="132"/>
      <c r="F29" s="87"/>
      <c r="G29" s="45" t="str">
        <f>IF(D28=$U$2,"小売電力会社名：","・")</f>
        <v>・</v>
      </c>
      <c r="H29" s="131"/>
      <c r="I29" s="131"/>
      <c r="J29" s="70"/>
      <c r="L29" s="79"/>
      <c r="N29" s="5"/>
      <c r="O29" s="5"/>
      <c r="P29" s="5"/>
    </row>
    <row r="30" spans="2:16">
      <c r="B30" s="71"/>
      <c r="D30" s="86" t="s">
        <v>102</v>
      </c>
      <c r="E30" s="9"/>
      <c r="F30" s="5" t="s">
        <v>91</v>
      </c>
      <c r="G30" s="45" t="str">
        <f>IF(D28=$U$2,"メニュー名称：","・")</f>
        <v>・</v>
      </c>
      <c r="H30" s="131"/>
      <c r="I30" s="131"/>
      <c r="J30" s="101" t="str">
        <f>IF(D28=$U$2,"←「非化石証書」を含むメニュー構成の場合「トラッキング付き非化石証書」であることを確認してください。","・")</f>
        <v>・</v>
      </c>
      <c r="L30" s="79"/>
      <c r="N30" s="5"/>
      <c r="O30" s="5"/>
      <c r="P30" s="5"/>
    </row>
    <row r="31" spans="2:16">
      <c r="B31" s="94"/>
      <c r="C31" s="95"/>
      <c r="D31" s="95"/>
      <c r="E31" s="95"/>
      <c r="F31" s="95"/>
      <c r="G31" s="95"/>
      <c r="H31" s="96"/>
      <c r="I31" s="95"/>
      <c r="J31" s="97"/>
      <c r="L31" s="79"/>
      <c r="N31" s="5"/>
      <c r="O31" s="5"/>
      <c r="P31" s="5"/>
    </row>
    <row r="32" spans="2:16">
      <c r="B32" s="98"/>
      <c r="C32" s="99" t="s">
        <v>115</v>
      </c>
      <c r="D32" s="99"/>
      <c r="E32" s="99"/>
      <c r="F32" s="99"/>
      <c r="G32" s="99"/>
      <c r="H32" s="99"/>
      <c r="I32" s="99"/>
      <c r="J32" s="100"/>
    </row>
    <row r="33" spans="2:16">
      <c r="B33" s="71"/>
      <c r="C33" s="5"/>
      <c r="D33" s="5"/>
      <c r="E33" s="5"/>
      <c r="F33" s="5"/>
      <c r="G33" s="5"/>
      <c r="H33" s="5"/>
      <c r="I33" s="5"/>
      <c r="J33" s="70"/>
    </row>
    <row r="34" spans="2:16">
      <c r="B34" s="71"/>
      <c r="H34" s="92"/>
      <c r="I34" s="5"/>
      <c r="J34" s="70"/>
    </row>
    <row r="35" spans="2:16">
      <c r="B35" s="71"/>
      <c r="C35" s="5"/>
      <c r="D35" s="5"/>
      <c r="E35" s="45"/>
      <c r="F35" s="5"/>
      <c r="G35" s="5"/>
      <c r="H35" s="5"/>
      <c r="I35" s="5"/>
      <c r="J35" s="70"/>
    </row>
    <row r="36" spans="2:16" ht="19.5" thickBot="1">
      <c r="B36" s="72"/>
      <c r="C36" s="73"/>
      <c r="D36" s="73"/>
      <c r="E36" s="74"/>
      <c r="F36" s="80"/>
      <c r="G36" s="80"/>
      <c r="H36" s="75"/>
      <c r="I36" s="75"/>
      <c r="J36" s="76"/>
    </row>
    <row r="37" spans="2:16" ht="19.5" thickBot="1">
      <c r="C37" s="42"/>
      <c r="D37" s="42"/>
      <c r="E37" s="43"/>
      <c r="F37" s="46"/>
      <c r="G37" s="44"/>
      <c r="H37" s="44"/>
      <c r="I37" s="44"/>
    </row>
    <row r="38" spans="2:16">
      <c r="B38" s="78" t="s">
        <v>90</v>
      </c>
      <c r="C38" s="66"/>
      <c r="D38" s="81" t="s">
        <v>99</v>
      </c>
      <c r="E38" s="135"/>
      <c r="F38" s="136"/>
      <c r="G38" s="137"/>
      <c r="H38" s="82" t="s">
        <v>100</v>
      </c>
      <c r="I38" s="77"/>
      <c r="J38" s="67"/>
    </row>
    <row r="39" spans="2:16" ht="19.5" thickBot="1">
      <c r="B39" s="83"/>
      <c r="C39" s="84"/>
      <c r="D39" s="84" t="s">
        <v>101</v>
      </c>
      <c r="E39" s="121"/>
      <c r="F39" s="80" t="s">
        <v>91</v>
      </c>
      <c r="G39" s="80"/>
      <c r="H39" s="80"/>
      <c r="I39" s="80"/>
      <c r="J39" s="76"/>
    </row>
    <row r="40" spans="2:16" ht="38.25" customHeight="1">
      <c r="B40" s="68" t="s">
        <v>122</v>
      </c>
      <c r="C40" s="85"/>
      <c r="D40" s="45"/>
      <c r="E40" s="45"/>
      <c r="F40" s="69"/>
      <c r="G40" s="5"/>
      <c r="H40" s="5"/>
      <c r="I40" s="5"/>
      <c r="J40" s="70"/>
    </row>
    <row r="41" spans="2:16">
      <c r="B41" s="71"/>
      <c r="J41" s="70"/>
      <c r="N41" s="5"/>
      <c r="O41" s="5"/>
      <c r="P41" s="5"/>
    </row>
    <row r="42" spans="2:16">
      <c r="B42" s="71"/>
      <c r="C42" s="45" t="s">
        <v>104</v>
      </c>
      <c r="D42" s="133"/>
      <c r="E42" s="134"/>
      <c r="F42" s="47" t="str">
        <f>IF(D42=$U$2,"→「小売電力会社名」「再エネメニュー名」を以下↓に入力ください","・")</f>
        <v>・</v>
      </c>
      <c r="G42" s="93"/>
      <c r="I42" s="5"/>
      <c r="J42" s="70"/>
      <c r="L42" s="79"/>
      <c r="N42" s="5"/>
      <c r="O42" s="5"/>
      <c r="P42" s="5"/>
    </row>
    <row r="43" spans="2:16">
      <c r="B43" s="71"/>
      <c r="C43" s="45" t="s">
        <v>103</v>
      </c>
      <c r="D43" s="132"/>
      <c r="E43" s="132"/>
      <c r="F43" s="87"/>
      <c r="G43" s="45" t="str">
        <f>IF(D42=$U$2,"小売電力会社名：","・")</f>
        <v>・</v>
      </c>
      <c r="H43" s="131"/>
      <c r="I43" s="131"/>
      <c r="J43" s="70"/>
    </row>
    <row r="44" spans="2:16">
      <c r="B44" s="71"/>
      <c r="D44" s="86" t="s">
        <v>102</v>
      </c>
      <c r="E44" s="41"/>
      <c r="F44" s="5" t="s">
        <v>91</v>
      </c>
      <c r="G44" s="45" t="str">
        <f>IF(D42=$U$2,"メニュー名称：","・")</f>
        <v>・</v>
      </c>
      <c r="H44" s="131"/>
      <c r="I44" s="131"/>
      <c r="J44" s="101" t="str">
        <f>IF(D42=$U$2,"←「非化石証書」を含むメニュー構成の場合「トラッキング付き非化石証書」であることを確認してください。","・")</f>
        <v>・</v>
      </c>
    </row>
    <row r="45" spans="2:16" ht="38.25" customHeight="1">
      <c r="B45" s="94"/>
      <c r="C45" s="95"/>
      <c r="D45" s="95"/>
      <c r="E45" s="95"/>
      <c r="F45" s="95"/>
      <c r="G45" s="95"/>
      <c r="H45" s="96"/>
      <c r="I45" s="95"/>
      <c r="J45" s="97"/>
    </row>
    <row r="46" spans="2:16">
      <c r="B46" s="98"/>
      <c r="C46" s="99"/>
      <c r="D46" s="99"/>
      <c r="E46" s="99"/>
      <c r="F46" s="99"/>
      <c r="G46" s="99"/>
      <c r="H46" s="99"/>
      <c r="I46" s="99"/>
      <c r="J46" s="100"/>
      <c r="N46" s="5"/>
      <c r="O46" s="5"/>
      <c r="P46" s="5"/>
    </row>
    <row r="47" spans="2:16">
      <c r="B47" s="71"/>
      <c r="C47" s="45" t="s">
        <v>114</v>
      </c>
      <c r="D47" s="133"/>
      <c r="E47" s="134"/>
      <c r="F47" s="47" t="str">
        <f>IF(D47=$U$2,"→「小売電力会社名」「再エネメニュー名」を以下↓に入力ください","・")</f>
        <v>・</v>
      </c>
      <c r="G47" s="93"/>
      <c r="I47" s="5"/>
      <c r="J47" s="70"/>
      <c r="L47" s="79"/>
      <c r="N47" s="5"/>
      <c r="O47" s="5"/>
      <c r="P47" s="5"/>
    </row>
    <row r="48" spans="2:16">
      <c r="B48" s="71"/>
      <c r="C48" s="45" t="s">
        <v>103</v>
      </c>
      <c r="D48" s="132"/>
      <c r="E48" s="132"/>
      <c r="F48" s="87"/>
      <c r="G48" s="45" t="str">
        <f>IF(D47=$U$2,"小売電力会社名：","・")</f>
        <v>・</v>
      </c>
      <c r="H48" s="131"/>
      <c r="I48" s="131"/>
      <c r="J48" s="70"/>
      <c r="L48" s="79"/>
      <c r="N48" s="5"/>
      <c r="O48" s="5"/>
      <c r="P48" s="5"/>
    </row>
    <row r="49" spans="2:16">
      <c r="B49" s="71"/>
      <c r="D49" s="86" t="s">
        <v>102</v>
      </c>
      <c r="E49" s="41"/>
      <c r="F49" s="5" t="s">
        <v>91</v>
      </c>
      <c r="G49" s="45" t="str">
        <f>IF(D47=$U$2,"メニュー名称：","・")</f>
        <v>・</v>
      </c>
      <c r="H49" s="131"/>
      <c r="I49" s="131"/>
      <c r="J49" s="101" t="str">
        <f>IF(D47=$U$2,"←「非化石証書」を含むメニュー構成の場合「トラッキング付き非化石証書」であることを確認してください。","・")</f>
        <v>・</v>
      </c>
      <c r="L49" s="79"/>
      <c r="N49" s="5"/>
      <c r="O49" s="5"/>
      <c r="P49" s="5"/>
    </row>
    <row r="50" spans="2:16">
      <c r="B50" s="94"/>
      <c r="C50" s="95"/>
      <c r="D50" s="95"/>
      <c r="E50" s="95"/>
      <c r="F50" s="95"/>
      <c r="G50" s="95"/>
      <c r="H50" s="96"/>
      <c r="I50" s="95"/>
      <c r="J50" s="97"/>
      <c r="L50" s="79"/>
      <c r="N50" s="5"/>
      <c r="O50" s="5"/>
      <c r="P50" s="5"/>
    </row>
    <row r="51" spans="2:16">
      <c r="B51" s="98"/>
      <c r="C51" s="99" t="s">
        <v>115</v>
      </c>
      <c r="D51" s="99"/>
      <c r="E51" s="99"/>
      <c r="F51" s="99"/>
      <c r="G51" s="99"/>
      <c r="H51" s="99"/>
      <c r="I51" s="99"/>
      <c r="J51" s="100"/>
    </row>
    <row r="52" spans="2:16">
      <c r="B52" s="71"/>
      <c r="C52" s="5"/>
      <c r="D52" s="5"/>
      <c r="E52" s="5"/>
      <c r="F52" s="5"/>
      <c r="G52" s="5"/>
      <c r="H52" s="5"/>
      <c r="I52" s="5"/>
      <c r="J52" s="70"/>
    </row>
    <row r="53" spans="2:16">
      <c r="B53" s="71"/>
      <c r="H53" s="92"/>
      <c r="I53" s="5"/>
      <c r="J53" s="70"/>
    </row>
    <row r="54" spans="2:16">
      <c r="B54" s="71"/>
      <c r="C54" s="5"/>
      <c r="D54" s="5"/>
      <c r="E54" s="45"/>
      <c r="F54" s="5"/>
      <c r="G54" s="5"/>
      <c r="H54" s="5"/>
      <c r="I54" s="5"/>
      <c r="J54" s="70"/>
    </row>
    <row r="55" spans="2:16" ht="19.5" thickBot="1">
      <c r="B55" s="72"/>
      <c r="C55" s="73"/>
      <c r="D55" s="73"/>
      <c r="E55" s="74"/>
      <c r="F55" s="80"/>
      <c r="G55" s="80"/>
      <c r="H55" s="75"/>
      <c r="I55" s="75"/>
      <c r="J55" s="76"/>
    </row>
    <row r="56" spans="2:16" ht="19.5" thickBot="1">
      <c r="C56" s="42"/>
      <c r="D56" s="42"/>
      <c r="E56" s="43"/>
      <c r="F56" s="46"/>
      <c r="G56" s="44"/>
      <c r="H56" s="44"/>
      <c r="I56" s="44"/>
    </row>
    <row r="57" spans="2:16">
      <c r="B57" s="78" t="s">
        <v>116</v>
      </c>
      <c r="C57" s="66"/>
      <c r="D57" s="81" t="s">
        <v>99</v>
      </c>
      <c r="E57" s="135"/>
      <c r="F57" s="136"/>
      <c r="G57" s="137"/>
      <c r="H57" s="82" t="s">
        <v>100</v>
      </c>
      <c r="I57" s="77"/>
      <c r="J57" s="67"/>
    </row>
    <row r="58" spans="2:16" ht="19.5" thickBot="1">
      <c r="B58" s="83"/>
      <c r="C58" s="84"/>
      <c r="D58" s="84" t="s">
        <v>101</v>
      </c>
      <c r="E58" s="121"/>
      <c r="F58" s="80" t="s">
        <v>91</v>
      </c>
      <c r="G58" s="80"/>
      <c r="H58" s="80"/>
      <c r="I58" s="80"/>
      <c r="J58" s="76"/>
    </row>
    <row r="59" spans="2:16" ht="38.25" customHeight="1">
      <c r="B59" s="68" t="s">
        <v>122</v>
      </c>
      <c r="C59" s="85"/>
      <c r="D59" s="45"/>
      <c r="E59" s="45"/>
      <c r="F59" s="69"/>
      <c r="G59" s="5"/>
      <c r="H59" s="5"/>
      <c r="I59" s="5"/>
      <c r="J59" s="70"/>
    </row>
    <row r="60" spans="2:16">
      <c r="B60" s="71"/>
      <c r="J60" s="70"/>
      <c r="N60" s="5"/>
      <c r="O60" s="5"/>
      <c r="P60" s="5"/>
    </row>
    <row r="61" spans="2:16">
      <c r="B61" s="71"/>
      <c r="C61" s="45" t="s">
        <v>104</v>
      </c>
      <c r="D61" s="133"/>
      <c r="E61" s="134"/>
      <c r="F61" s="47" t="str">
        <f>IF(D61=$U$2,"→「小売電力会社名」「再エネメニュー名」を以下↓に入力ください","・")</f>
        <v>・</v>
      </c>
      <c r="G61" s="93"/>
      <c r="I61" s="5"/>
      <c r="J61" s="70"/>
      <c r="L61" s="79"/>
      <c r="N61" s="5"/>
      <c r="O61" s="5"/>
      <c r="P61" s="5"/>
    </row>
    <row r="62" spans="2:16">
      <c r="B62" s="71"/>
      <c r="C62" s="45" t="s">
        <v>103</v>
      </c>
      <c r="D62" s="132"/>
      <c r="E62" s="132"/>
      <c r="F62" s="87"/>
      <c r="G62" s="45" t="str">
        <f>IF(D61=$U$2,"小売電力会社名：","・")</f>
        <v>・</v>
      </c>
      <c r="H62" s="131"/>
      <c r="I62" s="131"/>
      <c r="J62" s="70"/>
    </row>
    <row r="63" spans="2:16">
      <c r="B63" s="71"/>
      <c r="D63" s="86" t="s">
        <v>102</v>
      </c>
      <c r="E63" s="41"/>
      <c r="F63" s="5" t="s">
        <v>91</v>
      </c>
      <c r="G63" s="45" t="str">
        <f>IF(D61=$U$2,"メニュー名称：","・")</f>
        <v>・</v>
      </c>
      <c r="H63" s="131"/>
      <c r="I63" s="131"/>
      <c r="J63" s="101" t="str">
        <f>IF(D61=$U$2,"←「非化石証書」を含むメニュー構成の場合「トラッキング付き非化石証書」であることを確認してください。","・")</f>
        <v>・</v>
      </c>
    </row>
    <row r="64" spans="2:16" ht="38.25" customHeight="1">
      <c r="B64" s="94"/>
      <c r="C64" s="95"/>
      <c r="D64" s="95"/>
      <c r="E64" s="95"/>
      <c r="F64" s="95"/>
      <c r="G64" s="95"/>
      <c r="H64" s="96"/>
      <c r="I64" s="95"/>
      <c r="J64" s="97"/>
    </row>
    <row r="65" spans="2:16">
      <c r="B65" s="98"/>
      <c r="C65" s="99"/>
      <c r="D65" s="99"/>
      <c r="E65" s="99"/>
      <c r="F65" s="99"/>
      <c r="G65" s="99"/>
      <c r="H65" s="99"/>
      <c r="I65" s="99"/>
      <c r="J65" s="100"/>
      <c r="N65" s="5"/>
      <c r="O65" s="5"/>
      <c r="P65" s="5"/>
    </row>
    <row r="66" spans="2:16">
      <c r="B66" s="71"/>
      <c r="C66" s="45" t="s">
        <v>114</v>
      </c>
      <c r="D66" s="133"/>
      <c r="E66" s="134"/>
      <c r="F66" s="47" t="str">
        <f>IF(D66=$U$2,"→「小売電力会社名」「再エネメニュー名」を以下↓に入力ください","・")</f>
        <v>・</v>
      </c>
      <c r="G66" s="93"/>
      <c r="I66" s="5"/>
      <c r="J66" s="70"/>
      <c r="L66" s="79"/>
      <c r="N66" s="5"/>
      <c r="O66" s="5"/>
      <c r="P66" s="5"/>
    </row>
    <row r="67" spans="2:16">
      <c r="B67" s="71"/>
      <c r="C67" s="45" t="s">
        <v>103</v>
      </c>
      <c r="D67" s="132"/>
      <c r="E67" s="132"/>
      <c r="F67" s="87"/>
      <c r="G67" s="45" t="str">
        <f>IF(D66=$U$2,"小売電力会社名：","・")</f>
        <v>・</v>
      </c>
      <c r="H67" s="131"/>
      <c r="I67" s="131"/>
      <c r="J67" s="70"/>
      <c r="L67" s="79"/>
      <c r="N67" s="5"/>
      <c r="O67" s="5"/>
      <c r="P67" s="5"/>
    </row>
    <row r="68" spans="2:16">
      <c r="B68" s="71"/>
      <c r="D68" s="86" t="s">
        <v>102</v>
      </c>
      <c r="E68" s="41"/>
      <c r="F68" s="5" t="s">
        <v>91</v>
      </c>
      <c r="G68" s="45" t="str">
        <f>IF(D66=$U$2,"メニュー名称：","・")</f>
        <v>・</v>
      </c>
      <c r="H68" s="131"/>
      <c r="I68" s="131"/>
      <c r="J68" s="101" t="str">
        <f>IF(D66=$U$2,"←「非化石証書」を含むメニュー構成の場合「トラッキング付き非化石証書」であることを確認してください。","・")</f>
        <v>・</v>
      </c>
      <c r="L68" s="79"/>
      <c r="N68" s="5"/>
      <c r="O68" s="5"/>
      <c r="P68" s="5"/>
    </row>
    <row r="69" spans="2:16">
      <c r="B69" s="94"/>
      <c r="C69" s="95"/>
      <c r="D69" s="95"/>
      <c r="E69" s="95"/>
      <c r="F69" s="95"/>
      <c r="G69" s="95"/>
      <c r="H69" s="96"/>
      <c r="I69" s="95"/>
      <c r="J69" s="97"/>
      <c r="L69" s="79"/>
      <c r="N69" s="5"/>
      <c r="O69" s="5"/>
      <c r="P69" s="5"/>
    </row>
    <row r="70" spans="2:16">
      <c r="B70" s="98"/>
      <c r="C70" s="99" t="s">
        <v>115</v>
      </c>
      <c r="D70" s="99"/>
      <c r="E70" s="99"/>
      <c r="F70" s="99"/>
      <c r="G70" s="99"/>
      <c r="H70" s="99"/>
      <c r="I70" s="99"/>
      <c r="J70" s="100"/>
    </row>
    <row r="71" spans="2:16">
      <c r="B71" s="71"/>
      <c r="C71" s="5"/>
      <c r="D71" s="5"/>
      <c r="E71" s="5"/>
      <c r="F71" s="5"/>
      <c r="G71" s="5"/>
      <c r="H71" s="5"/>
      <c r="I71" s="5"/>
      <c r="J71" s="70"/>
    </row>
    <row r="72" spans="2:16">
      <c r="B72" s="71"/>
      <c r="H72" s="92"/>
      <c r="I72" s="5"/>
      <c r="J72" s="70"/>
    </row>
    <row r="73" spans="2:16">
      <c r="B73" s="71"/>
      <c r="C73" s="5"/>
      <c r="D73" s="5"/>
      <c r="E73" s="45"/>
      <c r="F73" s="5"/>
      <c r="G73" s="5"/>
      <c r="H73" s="5"/>
      <c r="I73" s="5"/>
      <c r="J73" s="70"/>
    </row>
    <row r="74" spans="2:16" ht="19.5" thickBot="1">
      <c r="B74" s="72"/>
      <c r="C74" s="73"/>
      <c r="D74" s="73"/>
      <c r="E74" s="74"/>
      <c r="F74" s="80"/>
      <c r="G74" s="80"/>
      <c r="H74" s="75"/>
      <c r="I74" s="75"/>
      <c r="J74" s="76"/>
    </row>
    <row r="75" spans="2:16" ht="19.5" thickBot="1">
      <c r="C75" s="42"/>
      <c r="D75" s="42"/>
      <c r="E75" s="43"/>
      <c r="F75" s="46"/>
      <c r="G75" s="44"/>
      <c r="H75" s="44"/>
      <c r="I75" s="44"/>
    </row>
    <row r="76" spans="2:16">
      <c r="B76" s="78" t="s">
        <v>150</v>
      </c>
      <c r="C76" s="66"/>
      <c r="D76" s="81" t="s">
        <v>99</v>
      </c>
      <c r="E76" s="135"/>
      <c r="F76" s="136"/>
      <c r="G76" s="137"/>
      <c r="H76" s="82" t="s">
        <v>100</v>
      </c>
      <c r="I76" s="77"/>
      <c r="J76" s="67"/>
    </row>
    <row r="77" spans="2:16" ht="19.5" thickBot="1">
      <c r="B77" s="83"/>
      <c r="C77" s="84"/>
      <c r="D77" s="84" t="s">
        <v>101</v>
      </c>
      <c r="E77" s="121"/>
      <c r="F77" s="80" t="s">
        <v>16</v>
      </c>
      <c r="G77" s="80"/>
      <c r="H77" s="80"/>
      <c r="I77" s="80"/>
      <c r="J77" s="76"/>
    </row>
    <row r="78" spans="2:16" ht="38.25" customHeight="1">
      <c r="B78" s="68" t="s">
        <v>122</v>
      </c>
      <c r="C78" s="85"/>
      <c r="D78" s="45"/>
      <c r="E78" s="45"/>
      <c r="F78" s="69"/>
      <c r="G78" s="5"/>
      <c r="H78" s="5"/>
      <c r="I78" s="5"/>
      <c r="J78" s="70"/>
    </row>
    <row r="79" spans="2:16">
      <c r="B79" s="71"/>
      <c r="J79" s="70"/>
      <c r="N79" s="5"/>
      <c r="O79" s="5"/>
      <c r="P79" s="5"/>
    </row>
    <row r="80" spans="2:16">
      <c r="B80" s="71"/>
      <c r="C80" s="45" t="s">
        <v>104</v>
      </c>
      <c r="D80" s="133"/>
      <c r="E80" s="134"/>
      <c r="F80" s="47" t="str">
        <f>IF(D80=$U$2,"→「小売電力会社名」「再エネメニュー名」を以下↓に入力ください","・")</f>
        <v>・</v>
      </c>
      <c r="G80" s="93"/>
      <c r="I80" s="5"/>
      <c r="J80" s="70"/>
      <c r="L80" s="79"/>
      <c r="N80" s="5"/>
      <c r="O80" s="5"/>
      <c r="P80" s="5"/>
    </row>
    <row r="81" spans="2:16">
      <c r="B81" s="71"/>
      <c r="C81" s="45" t="s">
        <v>103</v>
      </c>
      <c r="D81" s="132"/>
      <c r="E81" s="132"/>
      <c r="F81" s="87"/>
      <c r="G81" s="45" t="str">
        <f>IF(D80=$U$2,"小売電力会社名：","・")</f>
        <v>・</v>
      </c>
      <c r="H81" s="131"/>
      <c r="I81" s="131"/>
      <c r="J81" s="70"/>
    </row>
    <row r="82" spans="2:16">
      <c r="B82" s="71"/>
      <c r="D82" s="86" t="s">
        <v>102</v>
      </c>
      <c r="E82" s="41"/>
      <c r="F82" s="5" t="s">
        <v>16</v>
      </c>
      <c r="G82" s="45" t="str">
        <f>IF(D80=$U$2,"メニュー名称：","・")</f>
        <v>・</v>
      </c>
      <c r="H82" s="131"/>
      <c r="I82" s="131"/>
      <c r="J82" s="101" t="str">
        <f>IF(D80=$U$2,"←「非化石証書」を含むメニュー構成の場合「トラッキング付き非化石証書」であることを確認してください。","・")</f>
        <v>・</v>
      </c>
    </row>
    <row r="83" spans="2:16" ht="38.25" customHeight="1">
      <c r="B83" s="94"/>
      <c r="C83" s="95"/>
      <c r="D83" s="95"/>
      <c r="E83" s="95"/>
      <c r="F83" s="95"/>
      <c r="G83" s="95"/>
      <c r="H83" s="96"/>
      <c r="I83" s="95"/>
      <c r="J83" s="97"/>
    </row>
    <row r="84" spans="2:16">
      <c r="B84" s="98"/>
      <c r="C84" s="99"/>
      <c r="D84" s="99"/>
      <c r="E84" s="99"/>
      <c r="F84" s="99"/>
      <c r="G84" s="99"/>
      <c r="H84" s="99"/>
      <c r="I84" s="99"/>
      <c r="J84" s="100"/>
      <c r="N84" s="5"/>
      <c r="O84" s="5"/>
      <c r="P84" s="5"/>
    </row>
    <row r="85" spans="2:16">
      <c r="B85" s="71"/>
      <c r="C85" s="45" t="s">
        <v>114</v>
      </c>
      <c r="D85" s="133"/>
      <c r="E85" s="134"/>
      <c r="F85" s="47" t="str">
        <f>IF(D85=$U$2,"→「小売電力会社名」「再エネメニュー名」を以下↓に入力ください","・")</f>
        <v>・</v>
      </c>
      <c r="G85" s="93"/>
      <c r="I85" s="5"/>
      <c r="J85" s="70"/>
      <c r="L85" s="79"/>
      <c r="N85" s="5"/>
      <c r="O85" s="5"/>
      <c r="P85" s="5"/>
    </row>
    <row r="86" spans="2:16">
      <c r="B86" s="71"/>
      <c r="C86" s="45" t="s">
        <v>103</v>
      </c>
      <c r="D86" s="132"/>
      <c r="E86" s="132"/>
      <c r="F86" s="87"/>
      <c r="G86" s="45" t="str">
        <f>IF(D85=$U$2,"小売電力会社名：","・")</f>
        <v>・</v>
      </c>
      <c r="H86" s="131"/>
      <c r="I86" s="131"/>
      <c r="J86" s="70"/>
      <c r="L86" s="79"/>
      <c r="N86" s="5"/>
      <c r="O86" s="5"/>
      <c r="P86" s="5"/>
    </row>
    <row r="87" spans="2:16">
      <c r="B87" s="71"/>
      <c r="D87" s="86" t="s">
        <v>102</v>
      </c>
      <c r="E87" s="41"/>
      <c r="F87" s="5" t="s">
        <v>16</v>
      </c>
      <c r="G87" s="45" t="str">
        <f>IF(D85=$U$2,"メニュー名称：","・")</f>
        <v>・</v>
      </c>
      <c r="H87" s="131"/>
      <c r="I87" s="131"/>
      <c r="J87" s="101" t="str">
        <f>IF(D85=$U$2,"←「非化石証書」を含むメニュー構成の場合「トラッキング付き非化石証書」であることを確認してください。","・")</f>
        <v>・</v>
      </c>
      <c r="L87" s="79"/>
      <c r="N87" s="5"/>
      <c r="O87" s="5"/>
      <c r="P87" s="5"/>
    </row>
    <row r="88" spans="2:16">
      <c r="B88" s="94"/>
      <c r="C88" s="95"/>
      <c r="D88" s="95"/>
      <c r="E88" s="95"/>
      <c r="F88" s="95"/>
      <c r="G88" s="95"/>
      <c r="H88" s="96"/>
      <c r="I88" s="95"/>
      <c r="J88" s="97"/>
      <c r="L88" s="79"/>
      <c r="N88" s="5"/>
      <c r="O88" s="5"/>
      <c r="P88" s="5"/>
    </row>
    <row r="89" spans="2:16">
      <c r="B89" s="98"/>
      <c r="C89" s="99" t="s">
        <v>115</v>
      </c>
      <c r="D89" s="99"/>
      <c r="E89" s="99"/>
      <c r="F89" s="99"/>
      <c r="G89" s="99"/>
      <c r="H89" s="99"/>
      <c r="I89" s="99"/>
      <c r="J89" s="100"/>
    </row>
    <row r="90" spans="2:16">
      <c r="B90" s="71"/>
      <c r="C90" s="5"/>
      <c r="D90" s="5"/>
      <c r="E90" s="5"/>
      <c r="F90" s="5"/>
      <c r="G90" s="5"/>
      <c r="H90" s="5"/>
      <c r="I90" s="5"/>
      <c r="J90" s="70"/>
    </row>
    <row r="91" spans="2:16">
      <c r="B91" s="71"/>
      <c r="H91" s="92"/>
      <c r="I91" s="5"/>
      <c r="J91" s="70"/>
    </row>
    <row r="92" spans="2:16">
      <c r="B92" s="71"/>
      <c r="C92" s="5"/>
      <c r="D92" s="5"/>
      <c r="E92" s="45"/>
      <c r="F92" s="5"/>
      <c r="G92" s="5"/>
      <c r="H92" s="5"/>
      <c r="I92" s="5"/>
      <c r="J92" s="70"/>
    </row>
    <row r="93" spans="2:16" ht="19.5" thickBot="1">
      <c r="B93" s="72"/>
      <c r="C93" s="73"/>
      <c r="D93" s="73"/>
      <c r="E93" s="74"/>
      <c r="F93" s="80"/>
      <c r="G93" s="80"/>
      <c r="H93" s="75"/>
      <c r="I93" s="75"/>
      <c r="J93" s="76"/>
    </row>
    <row r="94" spans="2:16" ht="19.5" thickBot="1"/>
    <row r="95" spans="2:16">
      <c r="B95" s="78" t="s">
        <v>151</v>
      </c>
      <c r="C95" s="66"/>
      <c r="D95" s="81" t="s">
        <v>99</v>
      </c>
      <c r="E95" s="135"/>
      <c r="F95" s="136"/>
      <c r="G95" s="137"/>
      <c r="H95" s="82" t="s">
        <v>100</v>
      </c>
      <c r="I95" s="77"/>
      <c r="J95" s="67"/>
    </row>
    <row r="96" spans="2:16" ht="19.5" thickBot="1">
      <c r="B96" s="83"/>
      <c r="C96" s="84"/>
      <c r="D96" s="84" t="s">
        <v>101</v>
      </c>
      <c r="E96" s="121"/>
      <c r="F96" s="80" t="s">
        <v>16</v>
      </c>
      <c r="G96" s="80"/>
      <c r="H96" s="80"/>
      <c r="I96" s="80"/>
      <c r="J96" s="76"/>
    </row>
    <row r="97" spans="2:16" ht="38.25" customHeight="1">
      <c r="B97" s="68" t="s">
        <v>122</v>
      </c>
      <c r="C97" s="85"/>
      <c r="D97" s="45"/>
      <c r="E97" s="45"/>
      <c r="F97" s="69"/>
      <c r="G97" s="5"/>
      <c r="H97" s="5"/>
      <c r="I97" s="5"/>
      <c r="J97" s="70"/>
    </row>
    <row r="98" spans="2:16">
      <c r="B98" s="71"/>
      <c r="J98" s="70"/>
      <c r="N98" s="5"/>
      <c r="O98" s="5"/>
      <c r="P98" s="5"/>
    </row>
    <row r="99" spans="2:16">
      <c r="B99" s="71"/>
      <c r="C99" s="45" t="s">
        <v>104</v>
      </c>
      <c r="D99" s="133"/>
      <c r="E99" s="134"/>
      <c r="F99" s="47" t="str">
        <f>IF(D99=$U$2,"→「小売電力会社名」「再エネメニュー名」を以下↓に入力ください","・")</f>
        <v>・</v>
      </c>
      <c r="G99" s="93"/>
      <c r="I99" s="5"/>
      <c r="J99" s="70"/>
      <c r="L99" s="79"/>
      <c r="N99" s="5"/>
      <c r="O99" s="5"/>
      <c r="P99" s="5"/>
    </row>
    <row r="100" spans="2:16">
      <c r="B100" s="71"/>
      <c r="C100" s="45" t="s">
        <v>103</v>
      </c>
      <c r="D100" s="132"/>
      <c r="E100" s="132"/>
      <c r="F100" s="87"/>
      <c r="G100" s="45" t="str">
        <f>IF(D99=$U$2,"小売電力会社名：","・")</f>
        <v>・</v>
      </c>
      <c r="H100" s="131"/>
      <c r="I100" s="131"/>
      <c r="J100" s="70"/>
    </row>
    <row r="101" spans="2:16">
      <c r="B101" s="71"/>
      <c r="D101" s="86" t="s">
        <v>102</v>
      </c>
      <c r="E101" s="41"/>
      <c r="F101" s="5" t="s">
        <v>16</v>
      </c>
      <c r="G101" s="45" t="str">
        <f>IF(D99=$U$2,"メニュー名称：","・")</f>
        <v>・</v>
      </c>
      <c r="H101" s="131"/>
      <c r="I101" s="131"/>
      <c r="J101" s="101" t="str">
        <f>IF(D99=$U$2,"←「非化石証書」を含むメニュー構成の場合「トラッキング付き非化石証書」であることを確認してください。","・")</f>
        <v>・</v>
      </c>
    </row>
    <row r="102" spans="2:16" ht="38.25" customHeight="1">
      <c r="B102" s="94"/>
      <c r="C102" s="95"/>
      <c r="D102" s="95"/>
      <c r="E102" s="95"/>
      <c r="F102" s="95"/>
      <c r="G102" s="95"/>
      <c r="H102" s="96"/>
      <c r="I102" s="95"/>
      <c r="J102" s="97"/>
    </row>
    <row r="103" spans="2:16">
      <c r="B103" s="98"/>
      <c r="C103" s="99"/>
      <c r="D103" s="99"/>
      <c r="E103" s="99"/>
      <c r="F103" s="99"/>
      <c r="G103" s="99"/>
      <c r="H103" s="99"/>
      <c r="I103" s="99"/>
      <c r="J103" s="100"/>
      <c r="N103" s="5"/>
      <c r="O103" s="5"/>
      <c r="P103" s="5"/>
    </row>
    <row r="104" spans="2:16">
      <c r="B104" s="71"/>
      <c r="C104" s="45" t="s">
        <v>114</v>
      </c>
      <c r="D104" s="133"/>
      <c r="E104" s="134"/>
      <c r="F104" s="47" t="str">
        <f>IF(D104=$U$2,"→「小売電力会社名」「再エネメニュー名」を以下↓に入力ください","・")</f>
        <v>・</v>
      </c>
      <c r="G104" s="93"/>
      <c r="I104" s="5"/>
      <c r="J104" s="70"/>
      <c r="L104" s="79"/>
      <c r="N104" s="5"/>
      <c r="O104" s="5"/>
      <c r="P104" s="5"/>
    </row>
    <row r="105" spans="2:16">
      <c r="B105" s="71"/>
      <c r="C105" s="45" t="s">
        <v>103</v>
      </c>
      <c r="D105" s="132"/>
      <c r="E105" s="132"/>
      <c r="F105" s="87"/>
      <c r="G105" s="45" t="str">
        <f>IF(D104=$U$2,"小売電力会社名：","・")</f>
        <v>・</v>
      </c>
      <c r="H105" s="131"/>
      <c r="I105" s="131"/>
      <c r="J105" s="70"/>
      <c r="L105" s="79"/>
      <c r="N105" s="5"/>
      <c r="O105" s="5"/>
      <c r="P105" s="5"/>
    </row>
    <row r="106" spans="2:16">
      <c r="B106" s="71"/>
      <c r="D106" s="86" t="s">
        <v>102</v>
      </c>
      <c r="E106" s="41"/>
      <c r="F106" s="5" t="s">
        <v>16</v>
      </c>
      <c r="G106" s="45" t="str">
        <f>IF(D104=$U$2,"メニュー名称：","・")</f>
        <v>・</v>
      </c>
      <c r="H106" s="131"/>
      <c r="I106" s="131"/>
      <c r="J106" s="101" t="str">
        <f>IF(D104=$U$2,"←「非化石証書」を含むメニュー構成の場合「トラッキング付き非化石証書」であることを確認してください。","・")</f>
        <v>・</v>
      </c>
      <c r="L106" s="79"/>
      <c r="N106" s="5"/>
      <c r="O106" s="5"/>
      <c r="P106" s="5"/>
    </row>
    <row r="107" spans="2:16">
      <c r="B107" s="94"/>
      <c r="C107" s="95"/>
      <c r="D107" s="95"/>
      <c r="E107" s="95"/>
      <c r="F107" s="95"/>
      <c r="G107" s="95"/>
      <c r="H107" s="96"/>
      <c r="I107" s="95"/>
      <c r="J107" s="97"/>
      <c r="L107" s="79"/>
      <c r="N107" s="5"/>
      <c r="O107" s="5"/>
      <c r="P107" s="5"/>
    </row>
    <row r="108" spans="2:16">
      <c r="B108" s="98"/>
      <c r="C108" s="99" t="s">
        <v>115</v>
      </c>
      <c r="D108" s="99"/>
      <c r="E108" s="99"/>
      <c r="F108" s="99"/>
      <c r="G108" s="99"/>
      <c r="H108" s="99"/>
      <c r="I108" s="99"/>
      <c r="J108" s="100"/>
    </row>
    <row r="109" spans="2:16">
      <c r="B109" s="71"/>
      <c r="C109" s="5"/>
      <c r="D109" s="5"/>
      <c r="E109" s="5"/>
      <c r="F109" s="5"/>
      <c r="G109" s="5"/>
      <c r="H109" s="5"/>
      <c r="I109" s="5"/>
      <c r="J109" s="70"/>
    </row>
    <row r="110" spans="2:16">
      <c r="B110" s="71"/>
      <c r="H110" s="92"/>
      <c r="I110" s="5"/>
      <c r="J110" s="70"/>
    </row>
    <row r="111" spans="2:16">
      <c r="B111" s="71"/>
      <c r="C111" s="5"/>
      <c r="D111" s="5"/>
      <c r="E111" s="45"/>
      <c r="F111" s="5"/>
      <c r="G111" s="5"/>
      <c r="H111" s="5"/>
      <c r="I111" s="5"/>
      <c r="J111" s="70"/>
    </row>
    <row r="112" spans="2:16" ht="19.5" thickBot="1">
      <c r="B112" s="72"/>
      <c r="C112" s="73"/>
      <c r="D112" s="73"/>
      <c r="E112" s="74"/>
      <c r="F112" s="80"/>
      <c r="G112" s="80"/>
      <c r="H112" s="75"/>
      <c r="I112" s="75"/>
      <c r="J112" s="76"/>
    </row>
    <row r="113" spans="2:16" ht="19.5" thickBot="1"/>
    <row r="114" spans="2:16">
      <c r="B114" s="78" t="s">
        <v>152</v>
      </c>
      <c r="C114" s="66"/>
      <c r="D114" s="81" t="s">
        <v>99</v>
      </c>
      <c r="E114" s="135"/>
      <c r="F114" s="136"/>
      <c r="G114" s="137"/>
      <c r="H114" s="82" t="s">
        <v>100</v>
      </c>
      <c r="I114" s="77"/>
      <c r="J114" s="67"/>
    </row>
    <row r="115" spans="2:16" ht="19.5" thickBot="1">
      <c r="B115" s="83"/>
      <c r="C115" s="84"/>
      <c r="D115" s="84" t="s">
        <v>101</v>
      </c>
      <c r="E115" s="121"/>
      <c r="F115" s="80" t="s">
        <v>16</v>
      </c>
      <c r="G115" s="80"/>
      <c r="H115" s="80"/>
      <c r="I115" s="80"/>
      <c r="J115" s="76"/>
    </row>
    <row r="116" spans="2:16" ht="38.25" customHeight="1">
      <c r="B116" s="68" t="s">
        <v>122</v>
      </c>
      <c r="C116" s="85"/>
      <c r="D116" s="45"/>
      <c r="E116" s="45"/>
      <c r="F116" s="69"/>
      <c r="G116" s="5"/>
      <c r="H116" s="5"/>
      <c r="I116" s="5"/>
      <c r="J116" s="70"/>
    </row>
    <row r="117" spans="2:16">
      <c r="B117" s="71"/>
      <c r="J117" s="70"/>
      <c r="N117" s="5"/>
      <c r="O117" s="5"/>
      <c r="P117" s="5"/>
    </row>
    <row r="118" spans="2:16">
      <c r="B118" s="71"/>
      <c r="C118" s="45" t="s">
        <v>104</v>
      </c>
      <c r="D118" s="133"/>
      <c r="E118" s="134"/>
      <c r="F118" s="47" t="str">
        <f>IF(D118=$U$2,"→「小売電力会社名」「再エネメニュー名」を以下↓に入力ください","・")</f>
        <v>・</v>
      </c>
      <c r="G118" s="93"/>
      <c r="I118" s="5"/>
      <c r="J118" s="70"/>
      <c r="L118" s="79"/>
      <c r="N118" s="5"/>
      <c r="O118" s="5"/>
      <c r="P118" s="5"/>
    </row>
    <row r="119" spans="2:16">
      <c r="B119" s="71"/>
      <c r="C119" s="45" t="s">
        <v>103</v>
      </c>
      <c r="D119" s="132"/>
      <c r="E119" s="132"/>
      <c r="F119" s="87"/>
      <c r="G119" s="45" t="str">
        <f>IF(D118=$U$2,"小売電力会社名：","・")</f>
        <v>・</v>
      </c>
      <c r="H119" s="131"/>
      <c r="I119" s="131"/>
      <c r="J119" s="70"/>
    </row>
    <row r="120" spans="2:16">
      <c r="B120" s="71"/>
      <c r="D120" s="86" t="s">
        <v>102</v>
      </c>
      <c r="E120" s="41"/>
      <c r="F120" s="5" t="s">
        <v>16</v>
      </c>
      <c r="G120" s="45" t="str">
        <f>IF(D118=$U$2,"メニュー名称：","・")</f>
        <v>・</v>
      </c>
      <c r="H120" s="131"/>
      <c r="I120" s="131"/>
      <c r="J120" s="101" t="str">
        <f>IF(D118=$U$2,"←「非化石証書」を含むメニュー構成の場合「トラッキング付き非化石証書」であることを確認してください。","・")</f>
        <v>・</v>
      </c>
    </row>
    <row r="121" spans="2:16" ht="38.25" customHeight="1">
      <c r="B121" s="94"/>
      <c r="C121" s="95"/>
      <c r="D121" s="95"/>
      <c r="E121" s="95"/>
      <c r="F121" s="95"/>
      <c r="G121" s="95"/>
      <c r="H121" s="96"/>
      <c r="I121" s="95"/>
      <c r="J121" s="97"/>
    </row>
    <row r="122" spans="2:16">
      <c r="B122" s="98"/>
      <c r="C122" s="99"/>
      <c r="D122" s="99"/>
      <c r="E122" s="99"/>
      <c r="F122" s="99"/>
      <c r="G122" s="99"/>
      <c r="H122" s="99"/>
      <c r="I122" s="99"/>
      <c r="J122" s="100"/>
      <c r="N122" s="5"/>
      <c r="O122" s="5"/>
      <c r="P122" s="5"/>
    </row>
    <row r="123" spans="2:16">
      <c r="B123" s="71"/>
      <c r="C123" s="45" t="s">
        <v>114</v>
      </c>
      <c r="D123" s="133"/>
      <c r="E123" s="134"/>
      <c r="F123" s="47" t="str">
        <f>IF(D123=$U$2,"→「小売電力会社名」「再エネメニュー名」を以下↓に入力ください","・")</f>
        <v>・</v>
      </c>
      <c r="G123" s="93"/>
      <c r="I123" s="5"/>
      <c r="J123" s="70"/>
      <c r="L123" s="79"/>
      <c r="N123" s="5"/>
      <c r="O123" s="5"/>
      <c r="P123" s="5"/>
    </row>
    <row r="124" spans="2:16">
      <c r="B124" s="71"/>
      <c r="C124" s="45" t="s">
        <v>103</v>
      </c>
      <c r="D124" s="132"/>
      <c r="E124" s="132"/>
      <c r="F124" s="87"/>
      <c r="G124" s="45" t="str">
        <f>IF(D123=$U$2,"小売電力会社名：","・")</f>
        <v>・</v>
      </c>
      <c r="H124" s="131"/>
      <c r="I124" s="131"/>
      <c r="J124" s="70"/>
      <c r="L124" s="79"/>
      <c r="N124" s="5"/>
      <c r="O124" s="5"/>
      <c r="P124" s="5"/>
    </row>
    <row r="125" spans="2:16">
      <c r="B125" s="71"/>
      <c r="D125" s="86" t="s">
        <v>102</v>
      </c>
      <c r="E125" s="41"/>
      <c r="F125" s="5" t="s">
        <v>16</v>
      </c>
      <c r="G125" s="45" t="str">
        <f>IF(D123=$U$2,"メニュー名称：","・")</f>
        <v>・</v>
      </c>
      <c r="H125" s="131"/>
      <c r="I125" s="131"/>
      <c r="J125" s="101" t="str">
        <f>IF(D123=$U$2,"←「非化石証書」を含むメニュー構成の場合「トラッキング付き非化石証書」であることを確認してください。","・")</f>
        <v>・</v>
      </c>
      <c r="L125" s="79"/>
      <c r="N125" s="5"/>
      <c r="O125" s="5"/>
      <c r="P125" s="5"/>
    </row>
    <row r="126" spans="2:16">
      <c r="B126" s="94"/>
      <c r="C126" s="95"/>
      <c r="D126" s="95"/>
      <c r="E126" s="95"/>
      <c r="F126" s="95"/>
      <c r="G126" s="95"/>
      <c r="H126" s="96"/>
      <c r="I126" s="95"/>
      <c r="J126" s="97"/>
      <c r="L126" s="79"/>
      <c r="N126" s="5"/>
      <c r="O126" s="5"/>
      <c r="P126" s="5"/>
    </row>
    <row r="127" spans="2:16">
      <c r="B127" s="98"/>
      <c r="C127" s="99" t="s">
        <v>115</v>
      </c>
      <c r="D127" s="99"/>
      <c r="E127" s="99"/>
      <c r="F127" s="99"/>
      <c r="G127" s="99"/>
      <c r="H127" s="99"/>
      <c r="I127" s="99"/>
      <c r="J127" s="100"/>
    </row>
    <row r="128" spans="2:16">
      <c r="B128" s="71"/>
      <c r="C128" s="5"/>
      <c r="D128" s="5"/>
      <c r="E128" s="5"/>
      <c r="F128" s="5"/>
      <c r="G128" s="5"/>
      <c r="H128" s="5"/>
      <c r="I128" s="5"/>
      <c r="J128" s="70"/>
    </row>
    <row r="129" spans="2:10">
      <c r="B129" s="71"/>
      <c r="H129" s="92"/>
      <c r="I129" s="5"/>
      <c r="J129" s="70"/>
    </row>
    <row r="130" spans="2:10">
      <c r="B130" s="71"/>
      <c r="C130" s="5"/>
      <c r="D130" s="5"/>
      <c r="E130" s="45"/>
      <c r="F130" s="5"/>
      <c r="G130" s="5"/>
      <c r="H130" s="5"/>
      <c r="I130" s="5"/>
      <c r="J130" s="70"/>
    </row>
    <row r="131" spans="2:10" ht="19.5" thickBot="1">
      <c r="B131" s="72"/>
      <c r="C131" s="73"/>
      <c r="D131" s="73"/>
      <c r="E131" s="74"/>
      <c r="F131" s="80"/>
      <c r="G131" s="80"/>
      <c r="H131" s="75"/>
      <c r="I131" s="75"/>
      <c r="J131" s="76"/>
    </row>
  </sheetData>
  <mergeCells count="55">
    <mergeCell ref="H63:I63"/>
    <mergeCell ref="D66:E66"/>
    <mergeCell ref="D67:E67"/>
    <mergeCell ref="H67:I67"/>
    <mergeCell ref="H68:I68"/>
    <mergeCell ref="H49:I49"/>
    <mergeCell ref="E57:G57"/>
    <mergeCell ref="D61:E61"/>
    <mergeCell ref="D62:E62"/>
    <mergeCell ref="H62:I62"/>
    <mergeCell ref="D43:E43"/>
    <mergeCell ref="H43:I43"/>
    <mergeCell ref="H44:I44"/>
    <mergeCell ref="D47:E47"/>
    <mergeCell ref="D48:E48"/>
    <mergeCell ref="H48:I48"/>
    <mergeCell ref="D29:E29"/>
    <mergeCell ref="H29:I29"/>
    <mergeCell ref="H30:I30"/>
    <mergeCell ref="E38:G38"/>
    <mergeCell ref="D42:E42"/>
    <mergeCell ref="D28:E28"/>
    <mergeCell ref="G1:I1"/>
    <mergeCell ref="E19:G19"/>
    <mergeCell ref="D23:E23"/>
    <mergeCell ref="D24:E24"/>
    <mergeCell ref="H24:I24"/>
    <mergeCell ref="H25:I25"/>
    <mergeCell ref="E76:G76"/>
    <mergeCell ref="D80:E80"/>
    <mergeCell ref="D81:E81"/>
    <mergeCell ref="H81:I81"/>
    <mergeCell ref="H82:I82"/>
    <mergeCell ref="D85:E85"/>
    <mergeCell ref="D86:E86"/>
    <mergeCell ref="H86:I86"/>
    <mergeCell ref="H87:I87"/>
    <mergeCell ref="E95:G95"/>
    <mergeCell ref="D99:E99"/>
    <mergeCell ref="D100:E100"/>
    <mergeCell ref="H100:I100"/>
    <mergeCell ref="H101:I101"/>
    <mergeCell ref="D104:E104"/>
    <mergeCell ref="D105:E105"/>
    <mergeCell ref="H105:I105"/>
    <mergeCell ref="H106:I106"/>
    <mergeCell ref="E114:G114"/>
    <mergeCell ref="D118:E118"/>
    <mergeCell ref="H125:I125"/>
    <mergeCell ref="D119:E119"/>
    <mergeCell ref="H119:I119"/>
    <mergeCell ref="H120:I120"/>
    <mergeCell ref="D123:E123"/>
    <mergeCell ref="D124:E124"/>
    <mergeCell ref="H124:I124"/>
  </mergeCells>
  <phoneticPr fontId="2"/>
  <conditionalFormatting sqref="H24:I24">
    <cfRule type="expression" dxfId="23" priority="42">
      <formula>D23=$U$2</formula>
    </cfRule>
  </conditionalFormatting>
  <conditionalFormatting sqref="H25:I25">
    <cfRule type="expression" dxfId="22" priority="41">
      <formula>D23=$U$2</formula>
    </cfRule>
  </conditionalFormatting>
  <conditionalFormatting sqref="H29:I29">
    <cfRule type="expression" dxfId="21" priority="26">
      <formula>D28=$U$2</formula>
    </cfRule>
  </conditionalFormatting>
  <conditionalFormatting sqref="H30:I30">
    <cfRule type="expression" dxfId="20" priority="25">
      <formula>D28=$U$2</formula>
    </cfRule>
  </conditionalFormatting>
  <conditionalFormatting sqref="H43:I43">
    <cfRule type="expression" dxfId="19" priority="24">
      <formula>D42=$U$2</formula>
    </cfRule>
  </conditionalFormatting>
  <conditionalFormatting sqref="H44:I44">
    <cfRule type="expression" dxfId="18" priority="23">
      <formula>D42=$U$2</formula>
    </cfRule>
  </conditionalFormatting>
  <conditionalFormatting sqref="H48:I48">
    <cfRule type="expression" dxfId="17" priority="22">
      <formula>D47=$U$2</formula>
    </cfRule>
  </conditionalFormatting>
  <conditionalFormatting sqref="H49:I49">
    <cfRule type="expression" dxfId="16" priority="21">
      <formula>D47=$U$2</formula>
    </cfRule>
  </conditionalFormatting>
  <conditionalFormatting sqref="H62:I62">
    <cfRule type="expression" dxfId="15" priority="20">
      <formula>D61=$U$2</formula>
    </cfRule>
  </conditionalFormatting>
  <conditionalFormatting sqref="H63:I63">
    <cfRule type="expression" dxfId="14" priority="19">
      <formula>D61=$U$2</formula>
    </cfRule>
  </conditionalFormatting>
  <conditionalFormatting sqref="H67:I67">
    <cfRule type="expression" dxfId="13" priority="18">
      <formula>D66=$U$2</formula>
    </cfRule>
  </conditionalFormatting>
  <conditionalFormatting sqref="H68:I68">
    <cfRule type="expression" dxfId="12" priority="17">
      <formula>D66=$U$2</formula>
    </cfRule>
  </conditionalFormatting>
  <conditionalFormatting sqref="H81:I81">
    <cfRule type="expression" dxfId="11" priority="16">
      <formula>D80=$U$2</formula>
    </cfRule>
  </conditionalFormatting>
  <conditionalFormatting sqref="H82:I82">
    <cfRule type="expression" dxfId="10" priority="15">
      <formula>D80=$U$2</formula>
    </cfRule>
  </conditionalFormatting>
  <conditionalFormatting sqref="H86:I86">
    <cfRule type="expression" dxfId="9" priority="14">
      <formula>D85=$U$2</formula>
    </cfRule>
  </conditionalFormatting>
  <conditionalFormatting sqref="H87:I87">
    <cfRule type="expression" dxfId="8" priority="13">
      <formula>D85=$U$2</formula>
    </cfRule>
  </conditionalFormatting>
  <conditionalFormatting sqref="H100:I100">
    <cfRule type="expression" dxfId="7" priority="12">
      <formula>D99=$U$2</formula>
    </cfRule>
  </conditionalFormatting>
  <conditionalFormatting sqref="H101:I101">
    <cfRule type="expression" dxfId="6" priority="11">
      <formula>D99=$U$2</formula>
    </cfRule>
  </conditionalFormatting>
  <conditionalFormatting sqref="H105:I105">
    <cfRule type="expression" dxfId="5" priority="10">
      <formula>D104=$U$2</formula>
    </cfRule>
  </conditionalFormatting>
  <conditionalFormatting sqref="H106:I106">
    <cfRule type="expression" dxfId="4" priority="9">
      <formula>D104=$U$2</formula>
    </cfRule>
  </conditionalFormatting>
  <conditionalFormatting sqref="H119:I119">
    <cfRule type="expression" dxfId="3" priority="8">
      <formula>D118=$U$2</formula>
    </cfRule>
  </conditionalFormatting>
  <conditionalFormatting sqref="H120:I120">
    <cfRule type="expression" dxfId="2" priority="7">
      <formula>D118=$U$2</formula>
    </cfRule>
  </conditionalFormatting>
  <conditionalFormatting sqref="H124:I124">
    <cfRule type="expression" dxfId="1" priority="6">
      <formula>D123=$U$2</formula>
    </cfRule>
  </conditionalFormatting>
  <conditionalFormatting sqref="H125:I125">
    <cfRule type="expression" dxfId="0" priority="5">
      <formula>D123=$U$2</formula>
    </cfRule>
  </conditionalFormatting>
  <dataValidations count="2">
    <dataValidation type="list" allowBlank="1" showInputMessage="1" showErrorMessage="1" sqref="D23 D28 D42 D47 D61 D66 D80 D85 D99 D104 D118 D123">
      <formula1>種類</formula1>
    </dataValidation>
    <dataValidation type="list" allowBlank="1" showInputMessage="1" showErrorMessage="1" promptTitle="上記「調達手段」を入力後に、こちらの「確認事項」を入力ください。" prompt=" " sqref="D24:E24 D29:E29 D43:E43 D48:E48 D62:E62 D67:E67 D81:E81 D86:E86 D100:E100 D105:E105 D119:E119 D124:E124">
      <formula1>INDIRECT(D23)</formula1>
    </dataValidation>
  </dataValidations>
  <pageMargins left="0.7" right="0.7" top="0.75" bottom="0.75" header="0.3" footer="0.3"/>
  <pageSetup paperSize="9" scale="2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0"/>
  <sheetViews>
    <sheetView showGridLines="0" topLeftCell="A42" zoomScale="90" zoomScaleNormal="90" workbookViewId="0">
      <selection activeCell="I24" sqref="I24"/>
    </sheetView>
  </sheetViews>
  <sheetFormatPr defaultColWidth="9" defaultRowHeight="18.75"/>
  <cols>
    <col min="1" max="1" width="2.625" style="2" customWidth="1"/>
    <col min="2" max="2" width="3" style="6" customWidth="1"/>
    <col min="3" max="3" width="9" style="2"/>
    <col min="4" max="4" width="12.25" style="2" customWidth="1"/>
    <col min="5" max="5" width="38" style="2" customWidth="1"/>
    <col min="6" max="6" width="12" style="2" customWidth="1"/>
    <col min="7" max="7" width="9" style="2"/>
    <col min="8" max="8" width="38" style="2" customWidth="1"/>
    <col min="9" max="9" width="19" style="2" customWidth="1"/>
    <col min="10" max="16384" width="9" style="2"/>
  </cols>
  <sheetData>
    <row r="1" spans="1:9" ht="22.5">
      <c r="A1" s="26" t="s">
        <v>72</v>
      </c>
      <c r="B1" s="26"/>
      <c r="F1" s="1" t="s">
        <v>6</v>
      </c>
      <c r="G1" s="138">
        <f>はじめに・免責事項!C13</f>
        <v>0</v>
      </c>
      <c r="H1" s="140"/>
    </row>
    <row r="2" spans="1:9" ht="56.25" customHeight="1">
      <c r="A2" s="6"/>
      <c r="B2" s="169" t="s">
        <v>146</v>
      </c>
      <c r="C2" s="169"/>
      <c r="D2" s="169"/>
      <c r="E2" s="169"/>
      <c r="F2" s="169"/>
      <c r="G2" s="169"/>
      <c r="H2" s="169"/>
    </row>
    <row r="3" spans="1:9" s="6" customFormat="1">
      <c r="A3" s="2"/>
      <c r="B3" s="117"/>
      <c r="C3" s="2"/>
      <c r="I3" s="2"/>
    </row>
    <row r="4" spans="1:9">
      <c r="B4" s="6" t="s">
        <v>73</v>
      </c>
      <c r="I4" s="111" t="s">
        <v>145</v>
      </c>
    </row>
    <row r="5" spans="1:9">
      <c r="C5" s="151"/>
      <c r="D5" s="152"/>
      <c r="E5" s="152"/>
      <c r="F5" s="152"/>
      <c r="G5" s="152"/>
      <c r="H5" s="153"/>
      <c r="I5" s="118" t="s">
        <v>153</v>
      </c>
    </row>
    <row r="6" spans="1:9">
      <c r="C6" s="154"/>
      <c r="D6" s="155"/>
      <c r="E6" s="155"/>
      <c r="F6" s="155"/>
      <c r="G6" s="155"/>
      <c r="H6" s="156"/>
    </row>
    <row r="7" spans="1:9">
      <c r="C7" s="157"/>
      <c r="D7" s="158"/>
      <c r="E7" s="158"/>
      <c r="F7" s="158"/>
      <c r="G7" s="158"/>
      <c r="H7" s="159"/>
    </row>
    <row r="9" spans="1:9">
      <c r="B9" s="6" t="s">
        <v>78</v>
      </c>
      <c r="I9" s="111" t="s">
        <v>145</v>
      </c>
    </row>
    <row r="10" spans="1:9">
      <c r="C10" s="151"/>
      <c r="D10" s="152"/>
      <c r="E10" s="152"/>
      <c r="F10" s="152"/>
      <c r="G10" s="152"/>
      <c r="H10" s="153"/>
      <c r="I10" s="118" t="s">
        <v>153</v>
      </c>
    </row>
    <row r="11" spans="1:9">
      <c r="C11" s="154"/>
      <c r="D11" s="155"/>
      <c r="E11" s="155"/>
      <c r="F11" s="155"/>
      <c r="G11" s="155"/>
      <c r="H11" s="156"/>
    </row>
    <row r="12" spans="1:9">
      <c r="C12" s="157"/>
      <c r="D12" s="158"/>
      <c r="E12" s="158"/>
      <c r="F12" s="158"/>
      <c r="G12" s="158"/>
      <c r="H12" s="159"/>
    </row>
    <row r="13" spans="1:9">
      <c r="C13" s="2" t="s">
        <v>77</v>
      </c>
      <c r="I13" s="111" t="s">
        <v>145</v>
      </c>
    </row>
    <row r="14" spans="1:9">
      <c r="C14" s="151"/>
      <c r="D14" s="152"/>
      <c r="E14" s="152"/>
      <c r="F14" s="152"/>
      <c r="G14" s="152"/>
      <c r="H14" s="153"/>
      <c r="I14" s="118"/>
    </row>
    <row r="15" spans="1:9">
      <c r="C15" s="154"/>
      <c r="D15" s="155"/>
      <c r="E15" s="155"/>
      <c r="F15" s="155"/>
      <c r="G15" s="155"/>
      <c r="H15" s="156"/>
    </row>
    <row r="16" spans="1:9">
      <c r="C16" s="157"/>
      <c r="D16" s="158"/>
      <c r="E16" s="158"/>
      <c r="F16" s="158"/>
      <c r="G16" s="158"/>
      <c r="H16" s="159"/>
    </row>
    <row r="18" spans="2:9">
      <c r="B18" s="6" t="s">
        <v>74</v>
      </c>
    </row>
    <row r="19" spans="2:9">
      <c r="C19" s="53" t="s">
        <v>75</v>
      </c>
      <c r="I19" s="111" t="s">
        <v>145</v>
      </c>
    </row>
    <row r="20" spans="2:9">
      <c r="C20" s="151"/>
      <c r="D20" s="152"/>
      <c r="E20" s="152"/>
      <c r="F20" s="152"/>
      <c r="G20" s="152"/>
      <c r="H20" s="153"/>
      <c r="I20" s="118" t="s">
        <v>154</v>
      </c>
    </row>
    <row r="21" spans="2:9">
      <c r="C21" s="154"/>
      <c r="D21" s="155"/>
      <c r="E21" s="155"/>
      <c r="F21" s="155"/>
      <c r="G21" s="155"/>
      <c r="H21" s="156"/>
    </row>
    <row r="22" spans="2:9">
      <c r="C22" s="157"/>
      <c r="D22" s="158"/>
      <c r="E22" s="158"/>
      <c r="F22" s="158"/>
      <c r="G22" s="158"/>
      <c r="H22" s="159"/>
    </row>
    <row r="23" spans="2:9">
      <c r="C23" s="2" t="s">
        <v>76</v>
      </c>
      <c r="I23" s="111" t="s">
        <v>145</v>
      </c>
    </row>
    <row r="24" spans="2:9">
      <c r="C24" s="160"/>
      <c r="D24" s="161"/>
      <c r="E24" s="161"/>
      <c r="F24" s="161"/>
      <c r="G24" s="161"/>
      <c r="H24" s="162"/>
      <c r="I24" s="118" t="s">
        <v>154</v>
      </c>
    </row>
    <row r="25" spans="2:9">
      <c r="C25" s="163"/>
      <c r="D25" s="164"/>
      <c r="E25" s="164"/>
      <c r="F25" s="164"/>
      <c r="G25" s="164"/>
      <c r="H25" s="165"/>
    </row>
    <row r="26" spans="2:9" ht="37.15" customHeight="1">
      <c r="C26" s="166"/>
      <c r="D26" s="167"/>
      <c r="E26" s="167"/>
      <c r="F26" s="167"/>
      <c r="G26" s="167"/>
      <c r="H26" s="168"/>
    </row>
    <row r="28" spans="2:9">
      <c r="B28" s="6" t="s">
        <v>144</v>
      </c>
      <c r="E28" s="116"/>
    </row>
    <row r="29" spans="2:9">
      <c r="H29" s="6" t="s">
        <v>69</v>
      </c>
    </row>
    <row r="30" spans="2:9">
      <c r="C30" s="150" t="s">
        <v>65</v>
      </c>
      <c r="D30" s="7"/>
      <c r="E30" s="40" t="s">
        <v>70</v>
      </c>
      <c r="F30" s="8"/>
      <c r="G30" s="2" t="s">
        <v>66</v>
      </c>
      <c r="H30" s="41"/>
      <c r="I30" s="2" t="s">
        <v>68</v>
      </c>
    </row>
    <row r="31" spans="2:9">
      <c r="C31" s="150"/>
      <c r="D31" s="7"/>
      <c r="E31" s="40" t="s">
        <v>92</v>
      </c>
      <c r="H31" s="41"/>
      <c r="I31" s="2" t="s">
        <v>68</v>
      </c>
    </row>
    <row r="32" spans="2:9">
      <c r="C32" s="150"/>
      <c r="D32" s="7"/>
      <c r="E32" s="40" t="s">
        <v>71</v>
      </c>
      <c r="F32" s="8"/>
      <c r="G32" s="2" t="s">
        <v>67</v>
      </c>
      <c r="H32" s="41"/>
      <c r="I32" s="2" t="s">
        <v>68</v>
      </c>
    </row>
    <row r="33" spans="2:9">
      <c r="B33" s="2"/>
    </row>
    <row r="35" spans="2:9">
      <c r="B35" s="6" t="s">
        <v>79</v>
      </c>
      <c r="I35" s="111" t="s">
        <v>145</v>
      </c>
    </row>
    <row r="36" spans="2:9">
      <c r="C36" s="141"/>
      <c r="D36" s="142"/>
      <c r="E36" s="142"/>
      <c r="F36" s="142"/>
      <c r="G36" s="142"/>
      <c r="H36" s="143"/>
      <c r="I36" s="118"/>
    </row>
    <row r="37" spans="2:9">
      <c r="C37" s="144"/>
      <c r="D37" s="145"/>
      <c r="E37" s="145"/>
      <c r="F37" s="145"/>
      <c r="G37" s="145"/>
      <c r="H37" s="146"/>
    </row>
    <row r="38" spans="2:9">
      <c r="C38" s="147"/>
      <c r="D38" s="148"/>
      <c r="E38" s="148"/>
      <c r="F38" s="148"/>
      <c r="G38" s="148"/>
      <c r="H38" s="149"/>
    </row>
    <row r="40" spans="2:9">
      <c r="B40" s="6" t="s">
        <v>85</v>
      </c>
    </row>
  </sheetData>
  <mergeCells count="9">
    <mergeCell ref="C36:H38"/>
    <mergeCell ref="C30:C32"/>
    <mergeCell ref="G1:H1"/>
    <mergeCell ref="C5:H7"/>
    <mergeCell ref="C10:H12"/>
    <mergeCell ref="C14:H16"/>
    <mergeCell ref="C20:H22"/>
    <mergeCell ref="C24:H26"/>
    <mergeCell ref="B2:H2"/>
  </mergeCells>
  <phoneticPr fontId="2"/>
  <dataValidations count="2">
    <dataValidation type="list" allowBlank="1" showInputMessage="1" showErrorMessage="1" sqref="D30:D32">
      <formula1>"　,○"</formula1>
    </dataValidation>
    <dataValidation type="list" allowBlank="1" showInputMessage="1" sqref="I5 I10 I14 I20 I24 I36">
      <formula1>"団体名ありで掲載OK,団体名なしで掲載OK,掲載を希望しない"</formula1>
    </dataValidation>
  </dataValidations>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U59"/>
  <sheetViews>
    <sheetView showGridLines="0" tabSelected="1" view="pageBreakPreview" topLeftCell="D40" zoomScaleNormal="80" zoomScaleSheetLayoutView="100" workbookViewId="0">
      <selection activeCell="H36" sqref="H36"/>
    </sheetView>
  </sheetViews>
  <sheetFormatPr defaultColWidth="8.875" defaultRowHeight="18" customHeight="1"/>
  <cols>
    <col min="1" max="3" width="4.25" style="10" customWidth="1"/>
    <col min="4" max="4" width="6.5" style="10" customWidth="1"/>
    <col min="5" max="5" width="7.375" style="10" customWidth="1"/>
    <col min="6" max="6" width="3" style="10" customWidth="1"/>
    <col min="7" max="7" width="10" style="10" customWidth="1"/>
    <col min="8" max="15" width="12" style="10" customWidth="1"/>
    <col min="16" max="16" width="12" style="11" customWidth="1"/>
    <col min="17" max="21" width="12" style="10" customWidth="1"/>
    <col min="22" max="16384" width="8.875" style="10"/>
  </cols>
  <sheetData>
    <row r="1" spans="1:21" ht="22.5">
      <c r="A1" s="26" t="s">
        <v>64</v>
      </c>
      <c r="B1" s="26"/>
      <c r="C1" s="26"/>
      <c r="D1" s="26"/>
      <c r="R1" s="3" t="s">
        <v>35</v>
      </c>
      <c r="S1" s="177">
        <f>はじめに・免責事項!O13</f>
        <v>0</v>
      </c>
      <c r="T1" s="178"/>
      <c r="U1" s="178"/>
    </row>
    <row r="2" spans="1:21" s="12" customFormat="1" ht="17.25">
      <c r="A2" s="20"/>
      <c r="B2" s="22" t="s">
        <v>33</v>
      </c>
      <c r="P2" s="13"/>
    </row>
    <row r="3" spans="1:21" s="12" customFormat="1" ht="18" customHeight="1">
      <c r="A3" s="20"/>
      <c r="B3" s="25"/>
      <c r="C3" s="24"/>
      <c r="D3" s="24"/>
      <c r="P3" s="13"/>
    </row>
    <row r="4" spans="1:21" s="12" customFormat="1" ht="18" customHeight="1">
      <c r="A4" s="20"/>
      <c r="B4" s="65" t="s">
        <v>86</v>
      </c>
      <c r="C4" s="24"/>
      <c r="D4" s="24"/>
      <c r="P4" s="13"/>
    </row>
    <row r="5" spans="1:21" s="12" customFormat="1" ht="18" customHeight="1" thickBot="1">
      <c r="A5" s="20"/>
      <c r="B5" s="25"/>
      <c r="C5" s="24"/>
      <c r="D5" s="24"/>
      <c r="E5" s="173" t="s">
        <v>27</v>
      </c>
      <c r="F5" s="174"/>
      <c r="G5" s="21" t="s">
        <v>26</v>
      </c>
      <c r="H5" s="27">
        <v>43556</v>
      </c>
      <c r="I5" s="27">
        <f t="shared" ref="I5:S5" si="0">IF(ISERROR(EDATE(H5,1)),"",EDATE(H5,1))</f>
        <v>43586</v>
      </c>
      <c r="J5" s="27">
        <f t="shared" si="0"/>
        <v>43617</v>
      </c>
      <c r="K5" s="27">
        <f t="shared" si="0"/>
        <v>43647</v>
      </c>
      <c r="L5" s="27">
        <f t="shared" si="0"/>
        <v>43678</v>
      </c>
      <c r="M5" s="27">
        <f t="shared" si="0"/>
        <v>43709</v>
      </c>
      <c r="N5" s="27">
        <f t="shared" si="0"/>
        <v>43739</v>
      </c>
      <c r="O5" s="27">
        <f t="shared" si="0"/>
        <v>43770</v>
      </c>
      <c r="P5" s="27">
        <f t="shared" si="0"/>
        <v>43800</v>
      </c>
      <c r="Q5" s="27">
        <f t="shared" si="0"/>
        <v>43831</v>
      </c>
      <c r="R5" s="27">
        <f t="shared" si="0"/>
        <v>43862</v>
      </c>
      <c r="S5" s="27">
        <f t="shared" si="0"/>
        <v>43891</v>
      </c>
      <c r="T5" s="16" t="s">
        <v>32</v>
      </c>
      <c r="U5" s="15" t="s">
        <v>24</v>
      </c>
    </row>
    <row r="6" spans="1:21" s="12" customFormat="1" ht="18" customHeight="1" thickBot="1">
      <c r="A6" s="20"/>
      <c r="B6" s="25"/>
      <c r="C6" s="24"/>
      <c r="D6" s="24"/>
      <c r="E6" s="175" t="s">
        <v>23</v>
      </c>
      <c r="F6" s="176"/>
      <c r="G6" s="14" t="s">
        <v>15</v>
      </c>
      <c r="H6" s="36">
        <f>SUM(H12,H17,H22,H27,H32,H37,H42,H47,H52,H57)</f>
        <v>0</v>
      </c>
      <c r="I6" s="37">
        <f t="shared" ref="I6:S6" si="1">SUM(I12,I17,I22,I27,I32,I37,I42,I47,I52,I57)</f>
        <v>0</v>
      </c>
      <c r="J6" s="37">
        <f t="shared" si="1"/>
        <v>0</v>
      </c>
      <c r="K6" s="37">
        <f t="shared" si="1"/>
        <v>0</v>
      </c>
      <c r="L6" s="37">
        <f t="shared" si="1"/>
        <v>0</v>
      </c>
      <c r="M6" s="37">
        <f t="shared" si="1"/>
        <v>0</v>
      </c>
      <c r="N6" s="37">
        <f t="shared" si="1"/>
        <v>0</v>
      </c>
      <c r="O6" s="37">
        <f t="shared" si="1"/>
        <v>0</v>
      </c>
      <c r="P6" s="37">
        <f t="shared" si="1"/>
        <v>0</v>
      </c>
      <c r="Q6" s="37">
        <f t="shared" si="1"/>
        <v>0</v>
      </c>
      <c r="R6" s="37">
        <f t="shared" si="1"/>
        <v>0</v>
      </c>
      <c r="S6" s="38">
        <f t="shared" si="1"/>
        <v>0</v>
      </c>
      <c r="T6" s="28" t="str">
        <f>IF(SUM(H6:S6)=0,"",SUM(H6:S6))</f>
        <v/>
      </c>
      <c r="U6" s="29" t="str">
        <f>IF(ISERROR(T6/12),"",T6/12)</f>
        <v/>
      </c>
    </row>
    <row r="7" spans="1:21" s="12" customFormat="1" ht="18" customHeight="1">
      <c r="A7" s="20"/>
      <c r="B7" s="25"/>
      <c r="C7" s="24"/>
      <c r="D7" s="24"/>
      <c r="P7" s="13"/>
    </row>
    <row r="8" spans="1:21" s="12" customFormat="1" ht="18" customHeight="1" thickBot="1">
      <c r="A8" s="20"/>
      <c r="E8" s="18"/>
      <c r="F8" s="17"/>
      <c r="P8" s="13"/>
    </row>
    <row r="9" spans="1:21" s="12" customFormat="1" ht="18" customHeight="1" thickBot="1">
      <c r="A9" s="20"/>
      <c r="B9" s="12" t="s">
        <v>42</v>
      </c>
      <c r="E9" s="12" t="s">
        <v>28</v>
      </c>
      <c r="G9" s="170"/>
      <c r="H9" s="171"/>
      <c r="I9" s="172"/>
      <c r="K9" s="12" t="s">
        <v>30</v>
      </c>
      <c r="M9" s="170"/>
      <c r="N9" s="171"/>
      <c r="O9" s="172"/>
      <c r="P9" s="13"/>
      <c r="R9" s="12" t="s">
        <v>29</v>
      </c>
      <c r="S9" s="170"/>
      <c r="T9" s="171"/>
      <c r="U9" s="172"/>
    </row>
    <row r="10" spans="1:21" s="12" customFormat="1" ht="6" customHeight="1">
      <c r="A10" s="20"/>
      <c r="B10" s="19"/>
      <c r="P10" s="13"/>
    </row>
    <row r="11" spans="1:21" s="12" customFormat="1" ht="18" customHeight="1" thickBot="1">
      <c r="E11" s="173" t="s">
        <v>27</v>
      </c>
      <c r="F11" s="174"/>
      <c r="G11" s="21" t="s">
        <v>26</v>
      </c>
      <c r="H11" s="27">
        <v>43556</v>
      </c>
      <c r="I11" s="27">
        <f t="shared" ref="I11:S11" si="2">IF(ISERROR(EDATE(H11,1)),"",EDATE(H11,1))</f>
        <v>43586</v>
      </c>
      <c r="J11" s="27">
        <f t="shared" si="2"/>
        <v>43617</v>
      </c>
      <c r="K11" s="27">
        <f t="shared" si="2"/>
        <v>43647</v>
      </c>
      <c r="L11" s="27">
        <f t="shared" si="2"/>
        <v>43678</v>
      </c>
      <c r="M11" s="27">
        <f t="shared" si="2"/>
        <v>43709</v>
      </c>
      <c r="N11" s="27">
        <f t="shared" si="2"/>
        <v>43739</v>
      </c>
      <c r="O11" s="27">
        <f t="shared" si="2"/>
        <v>43770</v>
      </c>
      <c r="P11" s="27">
        <f t="shared" si="2"/>
        <v>43800</v>
      </c>
      <c r="Q11" s="27">
        <f t="shared" si="2"/>
        <v>43831</v>
      </c>
      <c r="R11" s="27">
        <f t="shared" si="2"/>
        <v>43862</v>
      </c>
      <c r="S11" s="27">
        <f t="shared" si="2"/>
        <v>43891</v>
      </c>
      <c r="T11" s="16" t="s">
        <v>25</v>
      </c>
      <c r="U11" s="15" t="s">
        <v>24</v>
      </c>
    </row>
    <row r="12" spans="1:21" s="12" customFormat="1" ht="18" customHeight="1" thickBot="1">
      <c r="E12" s="175" t="s">
        <v>23</v>
      </c>
      <c r="F12" s="176"/>
      <c r="G12" s="14" t="s">
        <v>15</v>
      </c>
      <c r="H12" s="30"/>
      <c r="I12" s="31"/>
      <c r="J12" s="31"/>
      <c r="K12" s="31"/>
      <c r="L12" s="31"/>
      <c r="M12" s="31"/>
      <c r="N12" s="31"/>
      <c r="O12" s="31"/>
      <c r="P12" s="31"/>
      <c r="Q12" s="31"/>
      <c r="R12" s="31"/>
      <c r="S12" s="32"/>
      <c r="T12" s="28" t="str">
        <f>IF(SUM(H12:S12)=0,"",SUM(H12:S12))</f>
        <v/>
      </c>
      <c r="U12" s="29" t="str">
        <f>IF(ISERROR(T12/12),"",T12/12)</f>
        <v/>
      </c>
    </row>
    <row r="13" spans="1:21" s="12" customFormat="1" ht="18" customHeight="1" thickBot="1">
      <c r="P13" s="13"/>
    </row>
    <row r="14" spans="1:21" s="12" customFormat="1" ht="18" customHeight="1" thickBot="1">
      <c r="A14" s="20"/>
      <c r="B14" s="12" t="s">
        <v>43</v>
      </c>
      <c r="E14" s="12" t="s">
        <v>28</v>
      </c>
      <c r="G14" s="170"/>
      <c r="H14" s="171"/>
      <c r="I14" s="172"/>
      <c r="K14" s="12" t="s">
        <v>30</v>
      </c>
      <c r="M14" s="170"/>
      <c r="N14" s="171"/>
      <c r="O14" s="172"/>
      <c r="P14" s="13"/>
      <c r="R14" s="12" t="s">
        <v>29</v>
      </c>
      <c r="S14" s="170"/>
      <c r="T14" s="171"/>
      <c r="U14" s="172"/>
    </row>
    <row r="15" spans="1:21" s="12" customFormat="1" ht="6" customHeight="1">
      <c r="A15" s="20"/>
      <c r="B15" s="19"/>
      <c r="P15" s="13"/>
    </row>
    <row r="16" spans="1:21" s="12" customFormat="1" ht="18" customHeight="1" thickBot="1">
      <c r="E16" s="173" t="s">
        <v>27</v>
      </c>
      <c r="F16" s="174"/>
      <c r="G16" s="21" t="s">
        <v>26</v>
      </c>
      <c r="H16" s="27">
        <v>43556</v>
      </c>
      <c r="I16" s="27">
        <f t="shared" ref="I16:S16" si="3">IF(ISERROR(EDATE(H16,1)),"",EDATE(H16,1))</f>
        <v>43586</v>
      </c>
      <c r="J16" s="27">
        <f t="shared" si="3"/>
        <v>43617</v>
      </c>
      <c r="K16" s="27">
        <f t="shared" si="3"/>
        <v>43647</v>
      </c>
      <c r="L16" s="27">
        <f t="shared" si="3"/>
        <v>43678</v>
      </c>
      <c r="M16" s="27">
        <f t="shared" si="3"/>
        <v>43709</v>
      </c>
      <c r="N16" s="27">
        <f t="shared" si="3"/>
        <v>43739</v>
      </c>
      <c r="O16" s="27">
        <f t="shared" si="3"/>
        <v>43770</v>
      </c>
      <c r="P16" s="27">
        <f t="shared" si="3"/>
        <v>43800</v>
      </c>
      <c r="Q16" s="27">
        <f t="shared" si="3"/>
        <v>43831</v>
      </c>
      <c r="R16" s="27">
        <f t="shared" si="3"/>
        <v>43862</v>
      </c>
      <c r="S16" s="27">
        <f t="shared" si="3"/>
        <v>43891</v>
      </c>
      <c r="T16" s="16" t="s">
        <v>25</v>
      </c>
      <c r="U16" s="15" t="s">
        <v>24</v>
      </c>
    </row>
    <row r="17" spans="1:21" s="12" customFormat="1" ht="18" customHeight="1" thickBot="1">
      <c r="E17" s="175" t="s">
        <v>23</v>
      </c>
      <c r="F17" s="176"/>
      <c r="G17" s="14" t="s">
        <v>15</v>
      </c>
      <c r="H17" s="30"/>
      <c r="I17" s="31"/>
      <c r="J17" s="31"/>
      <c r="K17" s="31"/>
      <c r="L17" s="31"/>
      <c r="M17" s="31"/>
      <c r="N17" s="31"/>
      <c r="O17" s="31"/>
      <c r="P17" s="31"/>
      <c r="Q17" s="31"/>
      <c r="R17" s="31"/>
      <c r="S17" s="32"/>
      <c r="T17" s="28" t="str">
        <f>IF(SUM(H17:S17)=0,"",SUM(H17:S17))</f>
        <v/>
      </c>
      <c r="U17" s="29" t="str">
        <f>IF(ISERROR(T17/12),"",T17/12)</f>
        <v/>
      </c>
    </row>
    <row r="18" spans="1:21" s="12" customFormat="1" ht="18" customHeight="1" thickBot="1">
      <c r="P18" s="13"/>
    </row>
    <row r="19" spans="1:21" s="12" customFormat="1" ht="18" customHeight="1" thickBot="1">
      <c r="A19" s="20"/>
      <c r="B19" s="12" t="s">
        <v>44</v>
      </c>
      <c r="E19" s="12" t="s">
        <v>28</v>
      </c>
      <c r="G19" s="170"/>
      <c r="H19" s="171"/>
      <c r="I19" s="172"/>
      <c r="K19" s="12" t="s">
        <v>30</v>
      </c>
      <c r="M19" s="170"/>
      <c r="N19" s="171"/>
      <c r="O19" s="172"/>
      <c r="P19" s="13"/>
      <c r="R19" s="12" t="s">
        <v>29</v>
      </c>
      <c r="S19" s="170"/>
      <c r="T19" s="171"/>
      <c r="U19" s="172"/>
    </row>
    <row r="20" spans="1:21" s="12" customFormat="1" ht="6" customHeight="1">
      <c r="A20" s="20"/>
      <c r="B20" s="19"/>
      <c r="P20" s="13"/>
    </row>
    <row r="21" spans="1:21" s="12" customFormat="1" ht="18" customHeight="1" thickBot="1">
      <c r="E21" s="173" t="s">
        <v>27</v>
      </c>
      <c r="F21" s="174"/>
      <c r="G21" s="21" t="s">
        <v>26</v>
      </c>
      <c r="H21" s="27">
        <v>43556</v>
      </c>
      <c r="I21" s="27">
        <f t="shared" ref="I21:S21" si="4">IF(ISERROR(EDATE(H21,1)),"",EDATE(H21,1))</f>
        <v>43586</v>
      </c>
      <c r="J21" s="27">
        <f t="shared" si="4"/>
        <v>43617</v>
      </c>
      <c r="K21" s="27">
        <f t="shared" si="4"/>
        <v>43647</v>
      </c>
      <c r="L21" s="27">
        <f t="shared" si="4"/>
        <v>43678</v>
      </c>
      <c r="M21" s="27">
        <f t="shared" si="4"/>
        <v>43709</v>
      </c>
      <c r="N21" s="27">
        <f t="shared" si="4"/>
        <v>43739</v>
      </c>
      <c r="O21" s="27">
        <f t="shared" si="4"/>
        <v>43770</v>
      </c>
      <c r="P21" s="27">
        <f t="shared" si="4"/>
        <v>43800</v>
      </c>
      <c r="Q21" s="27">
        <f t="shared" si="4"/>
        <v>43831</v>
      </c>
      <c r="R21" s="27">
        <f t="shared" si="4"/>
        <v>43862</v>
      </c>
      <c r="S21" s="27">
        <f t="shared" si="4"/>
        <v>43891</v>
      </c>
      <c r="T21" s="16" t="s">
        <v>25</v>
      </c>
      <c r="U21" s="15" t="s">
        <v>24</v>
      </c>
    </row>
    <row r="22" spans="1:21" s="12" customFormat="1" ht="18" customHeight="1" thickBot="1">
      <c r="E22" s="175" t="s">
        <v>23</v>
      </c>
      <c r="F22" s="176"/>
      <c r="G22" s="14" t="s">
        <v>15</v>
      </c>
      <c r="H22" s="30"/>
      <c r="I22" s="31"/>
      <c r="J22" s="31"/>
      <c r="K22" s="31"/>
      <c r="L22" s="31"/>
      <c r="M22" s="31"/>
      <c r="N22" s="31"/>
      <c r="O22" s="31"/>
      <c r="P22" s="31"/>
      <c r="Q22" s="31"/>
      <c r="R22" s="31"/>
      <c r="S22" s="32"/>
      <c r="T22" s="28" t="str">
        <f>IF(SUM(H22:S22)=0,"",SUM(H22:S22))</f>
        <v/>
      </c>
      <c r="U22" s="29" t="str">
        <f>IF(ISERROR(T22/12),"",T22/12)</f>
        <v/>
      </c>
    </row>
    <row r="23" spans="1:21" s="12" customFormat="1" ht="18" customHeight="1" thickBot="1">
      <c r="A23" s="20"/>
      <c r="E23" s="18"/>
      <c r="F23" s="17"/>
      <c r="P23" s="13"/>
    </row>
    <row r="24" spans="1:21" s="12" customFormat="1" ht="18" customHeight="1" thickBot="1">
      <c r="A24" s="20"/>
      <c r="B24" s="12" t="s">
        <v>45</v>
      </c>
      <c r="E24" s="12" t="s">
        <v>28</v>
      </c>
      <c r="G24" s="170"/>
      <c r="H24" s="171"/>
      <c r="I24" s="172"/>
      <c r="K24" s="12" t="s">
        <v>30</v>
      </c>
      <c r="M24" s="170"/>
      <c r="N24" s="171"/>
      <c r="O24" s="172"/>
      <c r="P24" s="13"/>
      <c r="R24" s="12" t="s">
        <v>29</v>
      </c>
      <c r="S24" s="170"/>
      <c r="T24" s="171"/>
      <c r="U24" s="172"/>
    </row>
    <row r="25" spans="1:21" s="12" customFormat="1" ht="6" customHeight="1">
      <c r="A25" s="20"/>
      <c r="B25" s="19"/>
      <c r="P25" s="13"/>
    </row>
    <row r="26" spans="1:21" s="12" customFormat="1" ht="18" customHeight="1" thickBot="1">
      <c r="E26" s="173" t="s">
        <v>27</v>
      </c>
      <c r="F26" s="174"/>
      <c r="G26" s="21" t="s">
        <v>26</v>
      </c>
      <c r="H26" s="27">
        <v>43556</v>
      </c>
      <c r="I26" s="27">
        <f t="shared" ref="I26:S26" si="5">IF(ISERROR(EDATE(H26,1)),"",EDATE(H26,1))</f>
        <v>43586</v>
      </c>
      <c r="J26" s="27">
        <f t="shared" si="5"/>
        <v>43617</v>
      </c>
      <c r="K26" s="27">
        <f t="shared" si="5"/>
        <v>43647</v>
      </c>
      <c r="L26" s="27">
        <f t="shared" si="5"/>
        <v>43678</v>
      </c>
      <c r="M26" s="27">
        <f t="shared" si="5"/>
        <v>43709</v>
      </c>
      <c r="N26" s="27">
        <f t="shared" si="5"/>
        <v>43739</v>
      </c>
      <c r="O26" s="27">
        <f t="shared" si="5"/>
        <v>43770</v>
      </c>
      <c r="P26" s="27">
        <f t="shared" si="5"/>
        <v>43800</v>
      </c>
      <c r="Q26" s="27">
        <f t="shared" si="5"/>
        <v>43831</v>
      </c>
      <c r="R26" s="27">
        <f t="shared" si="5"/>
        <v>43862</v>
      </c>
      <c r="S26" s="27">
        <f t="shared" si="5"/>
        <v>43891</v>
      </c>
      <c r="T26" s="16" t="s">
        <v>25</v>
      </c>
      <c r="U26" s="15" t="s">
        <v>24</v>
      </c>
    </row>
    <row r="27" spans="1:21" s="12" customFormat="1" ht="18" customHeight="1" thickBot="1">
      <c r="E27" s="175" t="s">
        <v>23</v>
      </c>
      <c r="F27" s="176"/>
      <c r="G27" s="14" t="s">
        <v>15</v>
      </c>
      <c r="H27" s="30"/>
      <c r="I27" s="31"/>
      <c r="J27" s="31"/>
      <c r="K27" s="31"/>
      <c r="L27" s="31"/>
      <c r="M27" s="31"/>
      <c r="N27" s="31"/>
      <c r="O27" s="31"/>
      <c r="P27" s="31"/>
      <c r="Q27" s="31"/>
      <c r="R27" s="31"/>
      <c r="S27" s="32"/>
      <c r="T27" s="28" t="str">
        <f>IF(SUM(H27:S27)=0,"",SUM(H27:S27))</f>
        <v/>
      </c>
      <c r="U27" s="29" t="str">
        <f>IF(ISERROR(T27/12),"",T27/12)</f>
        <v/>
      </c>
    </row>
    <row r="28" spans="1:21" s="12" customFormat="1" ht="18" customHeight="1" thickBot="1">
      <c r="P28" s="13"/>
    </row>
    <row r="29" spans="1:21" s="12" customFormat="1" ht="18" customHeight="1" thickBot="1">
      <c r="A29" s="20"/>
      <c r="B29" s="12" t="s">
        <v>46</v>
      </c>
      <c r="E29" s="12" t="s">
        <v>28</v>
      </c>
      <c r="G29" s="170"/>
      <c r="H29" s="171"/>
      <c r="I29" s="172"/>
      <c r="K29" s="12" t="s">
        <v>30</v>
      </c>
      <c r="M29" s="170"/>
      <c r="N29" s="171"/>
      <c r="O29" s="172"/>
      <c r="P29" s="13"/>
      <c r="R29" s="12" t="s">
        <v>29</v>
      </c>
      <c r="S29" s="170"/>
      <c r="T29" s="171"/>
      <c r="U29" s="172"/>
    </row>
    <row r="30" spans="1:21" s="12" customFormat="1" ht="6" customHeight="1">
      <c r="A30" s="20"/>
      <c r="B30" s="19"/>
      <c r="P30" s="13"/>
    </row>
    <row r="31" spans="1:21" s="12" customFormat="1" ht="18" customHeight="1" thickBot="1">
      <c r="E31" s="173" t="s">
        <v>27</v>
      </c>
      <c r="F31" s="174"/>
      <c r="G31" s="21" t="s">
        <v>26</v>
      </c>
      <c r="H31" s="27">
        <v>43556</v>
      </c>
      <c r="I31" s="27">
        <f t="shared" ref="I31:S31" si="6">IF(ISERROR(EDATE(H31,1)),"",EDATE(H31,1))</f>
        <v>43586</v>
      </c>
      <c r="J31" s="27">
        <f t="shared" si="6"/>
        <v>43617</v>
      </c>
      <c r="K31" s="27">
        <f t="shared" si="6"/>
        <v>43647</v>
      </c>
      <c r="L31" s="27">
        <f t="shared" si="6"/>
        <v>43678</v>
      </c>
      <c r="M31" s="27">
        <f t="shared" si="6"/>
        <v>43709</v>
      </c>
      <c r="N31" s="27">
        <f t="shared" si="6"/>
        <v>43739</v>
      </c>
      <c r="O31" s="27">
        <f t="shared" si="6"/>
        <v>43770</v>
      </c>
      <c r="P31" s="27">
        <f t="shared" si="6"/>
        <v>43800</v>
      </c>
      <c r="Q31" s="27">
        <f t="shared" si="6"/>
        <v>43831</v>
      </c>
      <c r="R31" s="27">
        <f t="shared" si="6"/>
        <v>43862</v>
      </c>
      <c r="S31" s="27">
        <f t="shared" si="6"/>
        <v>43891</v>
      </c>
      <c r="T31" s="16" t="s">
        <v>25</v>
      </c>
      <c r="U31" s="15" t="s">
        <v>24</v>
      </c>
    </row>
    <row r="32" spans="1:21" s="12" customFormat="1" ht="18" customHeight="1" thickBot="1">
      <c r="E32" s="175" t="s">
        <v>23</v>
      </c>
      <c r="F32" s="176"/>
      <c r="G32" s="14" t="s">
        <v>15</v>
      </c>
      <c r="H32" s="30"/>
      <c r="I32" s="31"/>
      <c r="J32" s="31"/>
      <c r="K32" s="31"/>
      <c r="L32" s="31"/>
      <c r="M32" s="31"/>
      <c r="N32" s="31"/>
      <c r="O32" s="31"/>
      <c r="P32" s="31"/>
      <c r="Q32" s="31"/>
      <c r="R32" s="31"/>
      <c r="S32" s="32"/>
      <c r="T32" s="28" t="str">
        <f>IF(SUM(H32:S32)=0,"",SUM(H32:S32))</f>
        <v/>
      </c>
      <c r="U32" s="29" t="str">
        <f>IF(ISERROR(T32/12),"",T32/12)</f>
        <v/>
      </c>
    </row>
    <row r="33" spans="1:21" s="12" customFormat="1" ht="18" customHeight="1" thickBot="1">
      <c r="P33" s="13"/>
    </row>
    <row r="34" spans="1:21" s="12" customFormat="1" ht="18" customHeight="1" thickBot="1">
      <c r="A34" s="20"/>
      <c r="B34" s="12" t="s">
        <v>47</v>
      </c>
      <c r="E34" s="12" t="s">
        <v>34</v>
      </c>
      <c r="G34" s="170"/>
      <c r="H34" s="171"/>
      <c r="I34" s="172"/>
      <c r="K34" s="12" t="s">
        <v>39</v>
      </c>
      <c r="M34" s="170"/>
      <c r="N34" s="171"/>
      <c r="O34" s="172"/>
      <c r="P34" s="13"/>
      <c r="R34" s="12" t="s">
        <v>40</v>
      </c>
      <c r="S34" s="170"/>
      <c r="T34" s="171"/>
      <c r="U34" s="172"/>
    </row>
    <row r="35" spans="1:21" s="12" customFormat="1" ht="6" customHeight="1">
      <c r="A35" s="20"/>
      <c r="B35" s="19"/>
      <c r="P35" s="13"/>
    </row>
    <row r="36" spans="1:21" s="12" customFormat="1" ht="18" customHeight="1" thickBot="1">
      <c r="E36" s="173" t="s">
        <v>27</v>
      </c>
      <c r="F36" s="174"/>
      <c r="G36" s="21" t="s">
        <v>26</v>
      </c>
      <c r="H36" s="27">
        <v>43556</v>
      </c>
      <c r="I36" s="27">
        <f t="shared" ref="I36:S36" si="7">IF(ISERROR(EDATE(H36,1)),"",EDATE(H36,1))</f>
        <v>43586</v>
      </c>
      <c r="J36" s="27">
        <f t="shared" si="7"/>
        <v>43617</v>
      </c>
      <c r="K36" s="27">
        <f t="shared" si="7"/>
        <v>43647</v>
      </c>
      <c r="L36" s="27">
        <f t="shared" si="7"/>
        <v>43678</v>
      </c>
      <c r="M36" s="27">
        <f t="shared" si="7"/>
        <v>43709</v>
      </c>
      <c r="N36" s="27">
        <f t="shared" si="7"/>
        <v>43739</v>
      </c>
      <c r="O36" s="27">
        <f t="shared" si="7"/>
        <v>43770</v>
      </c>
      <c r="P36" s="27">
        <f t="shared" si="7"/>
        <v>43800</v>
      </c>
      <c r="Q36" s="27">
        <f t="shared" si="7"/>
        <v>43831</v>
      </c>
      <c r="R36" s="27">
        <f t="shared" si="7"/>
        <v>43862</v>
      </c>
      <c r="S36" s="27">
        <f t="shared" si="7"/>
        <v>43891</v>
      </c>
      <c r="T36" s="16" t="s">
        <v>25</v>
      </c>
      <c r="U36" s="15" t="s">
        <v>24</v>
      </c>
    </row>
    <row r="37" spans="1:21" s="12" customFormat="1" ht="18" customHeight="1" thickBot="1">
      <c r="E37" s="175" t="s">
        <v>23</v>
      </c>
      <c r="F37" s="176"/>
      <c r="G37" s="14" t="s">
        <v>15</v>
      </c>
      <c r="H37" s="30"/>
      <c r="I37" s="31"/>
      <c r="J37" s="31"/>
      <c r="K37" s="31"/>
      <c r="L37" s="31"/>
      <c r="M37" s="31"/>
      <c r="N37" s="31"/>
      <c r="O37" s="31"/>
      <c r="P37" s="31"/>
      <c r="Q37" s="31"/>
      <c r="R37" s="31"/>
      <c r="S37" s="32"/>
      <c r="T37" s="28" t="str">
        <f>IF(SUM(H37:S37)=0,"",SUM(H37:S37))</f>
        <v/>
      </c>
      <c r="U37" s="29" t="str">
        <f>IF(ISERROR(T37/12),"",T37/12)</f>
        <v/>
      </c>
    </row>
    <row r="38" spans="1:21" s="12" customFormat="1" ht="18" customHeight="1" thickBot="1">
      <c r="A38" s="20"/>
      <c r="E38" s="18"/>
      <c r="F38" s="17"/>
      <c r="P38" s="13"/>
    </row>
    <row r="39" spans="1:21" s="12" customFormat="1" ht="18" customHeight="1" thickBot="1">
      <c r="A39" s="20"/>
      <c r="B39" s="12" t="s">
        <v>48</v>
      </c>
      <c r="E39" s="12" t="s">
        <v>34</v>
      </c>
      <c r="G39" s="170"/>
      <c r="H39" s="171"/>
      <c r="I39" s="172"/>
      <c r="K39" s="12" t="s">
        <v>39</v>
      </c>
      <c r="M39" s="170"/>
      <c r="N39" s="171"/>
      <c r="O39" s="172"/>
      <c r="P39" s="13"/>
      <c r="R39" s="12" t="s">
        <v>40</v>
      </c>
      <c r="S39" s="170"/>
      <c r="T39" s="171"/>
      <c r="U39" s="172"/>
    </row>
    <row r="40" spans="1:21" s="12" customFormat="1" ht="6" customHeight="1">
      <c r="A40" s="20"/>
      <c r="B40" s="19"/>
      <c r="P40" s="13"/>
    </row>
    <row r="41" spans="1:21" s="12" customFormat="1" ht="18" customHeight="1" thickBot="1">
      <c r="E41" s="173" t="s">
        <v>27</v>
      </c>
      <c r="F41" s="174"/>
      <c r="G41" s="21" t="s">
        <v>26</v>
      </c>
      <c r="H41" s="27">
        <v>43556</v>
      </c>
      <c r="I41" s="27">
        <f t="shared" ref="I41:S41" si="8">IF(ISERROR(EDATE(H41,1)),"",EDATE(H41,1))</f>
        <v>43586</v>
      </c>
      <c r="J41" s="27">
        <f t="shared" si="8"/>
        <v>43617</v>
      </c>
      <c r="K41" s="27">
        <f t="shared" si="8"/>
        <v>43647</v>
      </c>
      <c r="L41" s="27">
        <f t="shared" si="8"/>
        <v>43678</v>
      </c>
      <c r="M41" s="27">
        <f t="shared" si="8"/>
        <v>43709</v>
      </c>
      <c r="N41" s="27">
        <f t="shared" si="8"/>
        <v>43739</v>
      </c>
      <c r="O41" s="27">
        <f t="shared" si="8"/>
        <v>43770</v>
      </c>
      <c r="P41" s="27">
        <f t="shared" si="8"/>
        <v>43800</v>
      </c>
      <c r="Q41" s="27">
        <f t="shared" si="8"/>
        <v>43831</v>
      </c>
      <c r="R41" s="27">
        <f t="shared" si="8"/>
        <v>43862</v>
      </c>
      <c r="S41" s="27">
        <f t="shared" si="8"/>
        <v>43891</v>
      </c>
      <c r="T41" s="16" t="s">
        <v>25</v>
      </c>
      <c r="U41" s="15" t="s">
        <v>24</v>
      </c>
    </row>
    <row r="42" spans="1:21" s="12" customFormat="1" ht="18" customHeight="1" thickBot="1">
      <c r="E42" s="175" t="s">
        <v>23</v>
      </c>
      <c r="F42" s="176"/>
      <c r="G42" s="14" t="s">
        <v>15</v>
      </c>
      <c r="H42" s="30"/>
      <c r="I42" s="31"/>
      <c r="J42" s="31"/>
      <c r="K42" s="31"/>
      <c r="L42" s="31"/>
      <c r="M42" s="31"/>
      <c r="N42" s="31"/>
      <c r="O42" s="31"/>
      <c r="P42" s="31"/>
      <c r="Q42" s="31"/>
      <c r="R42" s="31"/>
      <c r="S42" s="32"/>
      <c r="T42" s="28" t="str">
        <f>IF(SUM(H42:S42)=0,"",SUM(H42:S42))</f>
        <v/>
      </c>
      <c r="U42" s="29" t="str">
        <f>IF(ISERROR(T42/12),"",T42/12)</f>
        <v/>
      </c>
    </row>
    <row r="43" spans="1:21" s="12" customFormat="1" ht="18" customHeight="1" thickBot="1">
      <c r="P43" s="13"/>
    </row>
    <row r="44" spans="1:21" s="12" customFormat="1" ht="18" customHeight="1" thickBot="1">
      <c r="A44" s="20"/>
      <c r="B44" s="12" t="s">
        <v>49</v>
      </c>
      <c r="E44" s="12" t="s">
        <v>34</v>
      </c>
      <c r="G44" s="170"/>
      <c r="H44" s="171"/>
      <c r="I44" s="172"/>
      <c r="K44" s="12" t="s">
        <v>39</v>
      </c>
      <c r="M44" s="170"/>
      <c r="N44" s="171"/>
      <c r="O44" s="172"/>
      <c r="P44" s="13"/>
      <c r="R44" s="12" t="s">
        <v>40</v>
      </c>
      <c r="S44" s="170"/>
      <c r="T44" s="171"/>
      <c r="U44" s="172"/>
    </row>
    <row r="45" spans="1:21" s="12" customFormat="1" ht="6" customHeight="1">
      <c r="A45" s="20"/>
      <c r="B45" s="19"/>
      <c r="P45" s="13"/>
    </row>
    <row r="46" spans="1:21" s="12" customFormat="1" ht="18" customHeight="1" thickBot="1">
      <c r="E46" s="173" t="s">
        <v>27</v>
      </c>
      <c r="F46" s="174"/>
      <c r="G46" s="21" t="s">
        <v>26</v>
      </c>
      <c r="H46" s="27">
        <v>43556</v>
      </c>
      <c r="I46" s="27">
        <f t="shared" ref="I46:S46" si="9">IF(ISERROR(EDATE(H46,1)),"",EDATE(H46,1))</f>
        <v>43586</v>
      </c>
      <c r="J46" s="27">
        <f t="shared" si="9"/>
        <v>43617</v>
      </c>
      <c r="K46" s="27">
        <f t="shared" si="9"/>
        <v>43647</v>
      </c>
      <c r="L46" s="27">
        <f t="shared" si="9"/>
        <v>43678</v>
      </c>
      <c r="M46" s="27">
        <f t="shared" si="9"/>
        <v>43709</v>
      </c>
      <c r="N46" s="27">
        <f t="shared" si="9"/>
        <v>43739</v>
      </c>
      <c r="O46" s="27">
        <f t="shared" si="9"/>
        <v>43770</v>
      </c>
      <c r="P46" s="27">
        <f t="shared" si="9"/>
        <v>43800</v>
      </c>
      <c r="Q46" s="27">
        <f t="shared" si="9"/>
        <v>43831</v>
      </c>
      <c r="R46" s="27">
        <f t="shared" si="9"/>
        <v>43862</v>
      </c>
      <c r="S46" s="27">
        <f t="shared" si="9"/>
        <v>43891</v>
      </c>
      <c r="T46" s="16" t="s">
        <v>25</v>
      </c>
      <c r="U46" s="15" t="s">
        <v>24</v>
      </c>
    </row>
    <row r="47" spans="1:21" s="12" customFormat="1" ht="18" customHeight="1" thickBot="1">
      <c r="E47" s="175" t="s">
        <v>23</v>
      </c>
      <c r="F47" s="176"/>
      <c r="G47" s="14" t="s">
        <v>15</v>
      </c>
      <c r="H47" s="30"/>
      <c r="I47" s="31"/>
      <c r="J47" s="31"/>
      <c r="K47" s="31"/>
      <c r="L47" s="31"/>
      <c r="M47" s="31"/>
      <c r="N47" s="31"/>
      <c r="O47" s="31"/>
      <c r="P47" s="31"/>
      <c r="Q47" s="31"/>
      <c r="R47" s="31"/>
      <c r="S47" s="32"/>
      <c r="T47" s="28" t="str">
        <f>IF(SUM(H47:S47)=0,"",SUM(H47:S47))</f>
        <v/>
      </c>
      <c r="U47" s="29" t="str">
        <f>IF(ISERROR(T47/12),"",T47/12)</f>
        <v/>
      </c>
    </row>
    <row r="48" spans="1:21" s="12" customFormat="1" ht="18" customHeight="1" thickBot="1">
      <c r="P48" s="13"/>
    </row>
    <row r="49" spans="1:21" s="12" customFormat="1" ht="18" customHeight="1" thickBot="1">
      <c r="A49" s="20"/>
      <c r="B49" s="12" t="s">
        <v>50</v>
      </c>
      <c r="E49" s="12" t="s">
        <v>34</v>
      </c>
      <c r="G49" s="170"/>
      <c r="H49" s="171"/>
      <c r="I49" s="172"/>
      <c r="K49" s="12" t="s">
        <v>39</v>
      </c>
      <c r="M49" s="170"/>
      <c r="N49" s="171"/>
      <c r="O49" s="172"/>
      <c r="P49" s="13"/>
      <c r="R49" s="12" t="s">
        <v>40</v>
      </c>
      <c r="S49" s="170"/>
      <c r="T49" s="171"/>
      <c r="U49" s="172"/>
    </row>
    <row r="50" spans="1:21" s="12" customFormat="1" ht="6" customHeight="1">
      <c r="A50" s="20"/>
      <c r="B50" s="19"/>
      <c r="P50" s="13"/>
    </row>
    <row r="51" spans="1:21" s="12" customFormat="1" ht="18" customHeight="1" thickBot="1">
      <c r="E51" s="173" t="s">
        <v>27</v>
      </c>
      <c r="F51" s="174"/>
      <c r="G51" s="21" t="s">
        <v>26</v>
      </c>
      <c r="H51" s="27">
        <v>43556</v>
      </c>
      <c r="I51" s="27">
        <f t="shared" ref="I51:S51" si="10">IF(ISERROR(EDATE(H51,1)),"",EDATE(H51,1))</f>
        <v>43586</v>
      </c>
      <c r="J51" s="27">
        <f t="shared" si="10"/>
        <v>43617</v>
      </c>
      <c r="K51" s="27">
        <f t="shared" si="10"/>
        <v>43647</v>
      </c>
      <c r="L51" s="27">
        <f t="shared" si="10"/>
        <v>43678</v>
      </c>
      <c r="M51" s="27">
        <f t="shared" si="10"/>
        <v>43709</v>
      </c>
      <c r="N51" s="27">
        <f t="shared" si="10"/>
        <v>43739</v>
      </c>
      <c r="O51" s="27">
        <f t="shared" si="10"/>
        <v>43770</v>
      </c>
      <c r="P51" s="27">
        <f t="shared" si="10"/>
        <v>43800</v>
      </c>
      <c r="Q51" s="27">
        <f t="shared" si="10"/>
        <v>43831</v>
      </c>
      <c r="R51" s="27">
        <f t="shared" si="10"/>
        <v>43862</v>
      </c>
      <c r="S51" s="27">
        <f t="shared" si="10"/>
        <v>43891</v>
      </c>
      <c r="T51" s="16" t="s">
        <v>25</v>
      </c>
      <c r="U51" s="15" t="s">
        <v>24</v>
      </c>
    </row>
    <row r="52" spans="1:21" s="12" customFormat="1" ht="18" customHeight="1" thickBot="1">
      <c r="E52" s="175" t="s">
        <v>23</v>
      </c>
      <c r="F52" s="176"/>
      <c r="G52" s="14" t="s">
        <v>15</v>
      </c>
      <c r="H52" s="30"/>
      <c r="I52" s="31"/>
      <c r="J52" s="31"/>
      <c r="K52" s="31"/>
      <c r="L52" s="31"/>
      <c r="M52" s="31"/>
      <c r="N52" s="31"/>
      <c r="O52" s="31"/>
      <c r="P52" s="31"/>
      <c r="Q52" s="31"/>
      <c r="R52" s="31"/>
      <c r="S52" s="32"/>
      <c r="T52" s="28" t="str">
        <f>IF(SUM(H52:S52)=0,"",SUM(H52:S52))</f>
        <v/>
      </c>
      <c r="U52" s="29" t="str">
        <f>IF(ISERROR(T52/12),"",T52/12)</f>
        <v/>
      </c>
    </row>
    <row r="53" spans="1:21" s="12" customFormat="1" ht="18" customHeight="1" thickBot="1">
      <c r="P53" s="13"/>
    </row>
    <row r="54" spans="1:21" s="12" customFormat="1" ht="18" customHeight="1" thickBot="1">
      <c r="A54" s="20"/>
      <c r="B54" s="12" t="s">
        <v>51</v>
      </c>
      <c r="E54" s="12" t="s">
        <v>34</v>
      </c>
      <c r="G54" s="170"/>
      <c r="H54" s="171"/>
      <c r="I54" s="172"/>
      <c r="K54" s="12" t="s">
        <v>39</v>
      </c>
      <c r="M54" s="170"/>
      <c r="N54" s="171"/>
      <c r="O54" s="172"/>
      <c r="P54" s="13"/>
      <c r="R54" s="12" t="s">
        <v>40</v>
      </c>
      <c r="S54" s="170"/>
      <c r="T54" s="171"/>
      <c r="U54" s="172"/>
    </row>
    <row r="55" spans="1:21" s="12" customFormat="1" ht="6" customHeight="1">
      <c r="A55" s="20"/>
      <c r="B55" s="19"/>
      <c r="P55" s="13"/>
    </row>
    <row r="56" spans="1:21" s="12" customFormat="1" ht="18" customHeight="1" thickBot="1">
      <c r="E56" s="173" t="s">
        <v>27</v>
      </c>
      <c r="F56" s="174"/>
      <c r="G56" s="21" t="s">
        <v>26</v>
      </c>
      <c r="H56" s="27">
        <v>43556</v>
      </c>
      <c r="I56" s="27">
        <f t="shared" ref="I56:S56" si="11">IF(ISERROR(EDATE(H56,1)),"",EDATE(H56,1))</f>
        <v>43586</v>
      </c>
      <c r="J56" s="27">
        <f t="shared" si="11"/>
        <v>43617</v>
      </c>
      <c r="K56" s="27">
        <f t="shared" si="11"/>
        <v>43647</v>
      </c>
      <c r="L56" s="27">
        <f t="shared" si="11"/>
        <v>43678</v>
      </c>
      <c r="M56" s="27">
        <f t="shared" si="11"/>
        <v>43709</v>
      </c>
      <c r="N56" s="27">
        <f t="shared" si="11"/>
        <v>43739</v>
      </c>
      <c r="O56" s="27">
        <f t="shared" si="11"/>
        <v>43770</v>
      </c>
      <c r="P56" s="27">
        <f t="shared" si="11"/>
        <v>43800</v>
      </c>
      <c r="Q56" s="27">
        <f t="shared" si="11"/>
        <v>43831</v>
      </c>
      <c r="R56" s="27">
        <f t="shared" si="11"/>
        <v>43862</v>
      </c>
      <c r="S56" s="27">
        <f t="shared" si="11"/>
        <v>43891</v>
      </c>
      <c r="T56" s="16" t="s">
        <v>25</v>
      </c>
      <c r="U56" s="15" t="s">
        <v>24</v>
      </c>
    </row>
    <row r="57" spans="1:21" s="12" customFormat="1" ht="18" customHeight="1" thickBot="1">
      <c r="E57" s="175" t="s">
        <v>23</v>
      </c>
      <c r="F57" s="176"/>
      <c r="G57" s="14" t="s">
        <v>15</v>
      </c>
      <c r="H57" s="30"/>
      <c r="I57" s="31"/>
      <c r="J57" s="31"/>
      <c r="K57" s="31"/>
      <c r="L57" s="31"/>
      <c r="M57" s="31"/>
      <c r="N57" s="31"/>
      <c r="O57" s="31"/>
      <c r="P57" s="31"/>
      <c r="Q57" s="31"/>
      <c r="R57" s="31"/>
      <c r="S57" s="32"/>
      <c r="T57" s="28" t="str">
        <f>IF(SUM(H57:S57)=0,"",SUM(H57:S57))</f>
        <v/>
      </c>
      <c r="U57" s="29" t="str">
        <f>IF(ISERROR(T57/12),"",T57/12)</f>
        <v/>
      </c>
    </row>
    <row r="58" spans="1:21" s="12" customFormat="1" ht="18" customHeight="1">
      <c r="E58" s="33"/>
      <c r="F58" s="34"/>
      <c r="G58" s="35"/>
      <c r="H58" s="35"/>
      <c r="I58" s="35"/>
      <c r="J58" s="35"/>
      <c r="K58" s="35"/>
      <c r="L58" s="35"/>
      <c r="M58" s="35"/>
      <c r="N58" s="35"/>
      <c r="O58" s="35"/>
      <c r="P58" s="35"/>
      <c r="Q58" s="35"/>
      <c r="R58" s="35"/>
      <c r="S58" s="35"/>
      <c r="T58" s="35"/>
      <c r="U58" s="35"/>
    </row>
    <row r="59" spans="1:21" s="12" customFormat="1" ht="18" customHeight="1">
      <c r="A59" s="20"/>
      <c r="B59" s="23" t="s">
        <v>31</v>
      </c>
      <c r="E59" s="18"/>
      <c r="F59" s="17"/>
      <c r="P59" s="13"/>
    </row>
  </sheetData>
  <mergeCells count="53">
    <mergeCell ref="E27:F27"/>
    <mergeCell ref="E36:F36"/>
    <mergeCell ref="E37:F37"/>
    <mergeCell ref="E56:F56"/>
    <mergeCell ref="E57:F57"/>
    <mergeCell ref="E51:F51"/>
    <mergeCell ref="E52:F52"/>
    <mergeCell ref="E46:F46"/>
    <mergeCell ref="E47:F47"/>
    <mergeCell ref="G19:I19"/>
    <mergeCell ref="M19:O19"/>
    <mergeCell ref="S19:U19"/>
    <mergeCell ref="E21:F21"/>
    <mergeCell ref="G9:I9"/>
    <mergeCell ref="S9:U9"/>
    <mergeCell ref="M9:O9"/>
    <mergeCell ref="G14:I14"/>
    <mergeCell ref="M14:O14"/>
    <mergeCell ref="S14:U14"/>
    <mergeCell ref="E11:F11"/>
    <mergeCell ref="E12:F12"/>
    <mergeCell ref="S1:U1"/>
    <mergeCell ref="E41:F41"/>
    <mergeCell ref="E42:F42"/>
    <mergeCell ref="G44:I44"/>
    <mergeCell ref="M44:O44"/>
    <mergeCell ref="S44:U44"/>
    <mergeCell ref="E31:F31"/>
    <mergeCell ref="E32:F32"/>
    <mergeCell ref="G34:I34"/>
    <mergeCell ref="M34:O34"/>
    <mergeCell ref="S34:U34"/>
    <mergeCell ref="G39:I39"/>
    <mergeCell ref="M39:O39"/>
    <mergeCell ref="S39:U39"/>
    <mergeCell ref="E22:F22"/>
    <mergeCell ref="G24:I24"/>
    <mergeCell ref="S54:U54"/>
    <mergeCell ref="M54:O54"/>
    <mergeCell ref="G54:I54"/>
    <mergeCell ref="E5:F5"/>
    <mergeCell ref="E6:F6"/>
    <mergeCell ref="G49:I49"/>
    <mergeCell ref="M49:O49"/>
    <mergeCell ref="S49:U49"/>
    <mergeCell ref="M24:O24"/>
    <mergeCell ref="S24:U24"/>
    <mergeCell ref="E26:F26"/>
    <mergeCell ref="G29:I29"/>
    <mergeCell ref="M29:O29"/>
    <mergeCell ref="S29:U29"/>
    <mergeCell ref="E16:F16"/>
    <mergeCell ref="E17:F17"/>
  </mergeCells>
  <phoneticPr fontId="2"/>
  <printOptions horizontalCentered="1"/>
  <pageMargins left="0.11811023622047245" right="0.11811023622047245" top="0.55118110236220474" bottom="0.35433070866141736" header="0.31496062992125984" footer="0.11811023622047245"/>
  <pageSetup paperSize="9" scale="56"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はじめに・免責事項</vt:lpstr>
      <vt:lpstr>進捗報告書</vt:lpstr>
      <vt:lpstr>反響・課題など（アンケート）</vt:lpstr>
      <vt:lpstr>（提出不要）電力集計用シート</vt:lpstr>
      <vt:lpstr>Ｊクレジット・グリーン電力証書の購入</vt:lpstr>
      <vt:lpstr>はじめに・免責事項!OLE_LINK1</vt:lpstr>
      <vt:lpstr>進捗報告書!Print_Area</vt:lpstr>
      <vt:lpstr>遠隔地の自家・他者発電</vt:lpstr>
      <vt:lpstr>種類</vt:lpstr>
      <vt:lpstr>電力小売会社からの再エネメニュー購入</vt:lpstr>
      <vt:lpstr>敷地内・自家発電</vt:lpstr>
      <vt:lpstr>敷地内・他者発電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西原弘</dc:creator>
  <cp:lastModifiedBy>Windows User</cp:lastModifiedBy>
  <cp:lastPrinted>2020-05-19T02:53:42Z</cp:lastPrinted>
  <dcterms:created xsi:type="dcterms:W3CDTF">2020-03-09T03:23:51Z</dcterms:created>
  <dcterms:modified xsi:type="dcterms:W3CDTF">2020-10-13T07:35:49Z</dcterms:modified>
</cp:coreProperties>
</file>